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08" yWindow="-156" windowWidth="15168" windowHeight="9900"/>
  </bookViews>
  <sheets>
    <sheet name="Data" sheetId="1" r:id="rId1"/>
  </sheets>
  <calcPr calcId="125725"/>
</workbook>
</file>

<file path=xl/calcChain.xml><?xml version="1.0" encoding="utf-8"?>
<calcChain xmlns="http://schemas.openxmlformats.org/spreadsheetml/2006/main">
  <c r="N162" i="1"/>
  <c r="N15"/>
  <c r="N18"/>
  <c r="N19"/>
  <c r="N22"/>
  <c r="N23"/>
  <c r="N27"/>
  <c r="N29"/>
  <c r="N35"/>
  <c r="N38"/>
  <c r="N39"/>
  <c r="N43"/>
  <c r="N45"/>
  <c r="N51"/>
  <c r="N55"/>
  <c r="N59"/>
  <c r="N63"/>
  <c r="N67"/>
  <c r="N70"/>
  <c r="N71"/>
  <c r="N74"/>
  <c r="N75"/>
  <c r="N79"/>
  <c r="N81"/>
  <c r="N87"/>
  <c r="N91"/>
  <c r="N95"/>
  <c r="N98"/>
  <c r="N99"/>
  <c r="N103"/>
  <c r="N105"/>
  <c r="N107"/>
  <c r="N109"/>
  <c r="N111"/>
  <c r="N113"/>
  <c r="N115"/>
  <c r="N117"/>
  <c r="N123"/>
  <c r="N127"/>
  <c r="N130"/>
  <c r="N131"/>
  <c r="N135"/>
  <c r="N137"/>
  <c r="N159"/>
  <c r="L13"/>
  <c r="L19"/>
  <c r="L23"/>
  <c r="L25"/>
  <c r="L27"/>
  <c r="L29"/>
  <c r="L35"/>
  <c r="L38"/>
  <c r="L39"/>
  <c r="L42"/>
  <c r="L43"/>
  <c r="L47"/>
  <c r="L49"/>
  <c r="L51"/>
  <c r="L53"/>
  <c r="L55"/>
  <c r="L57"/>
  <c r="L59"/>
  <c r="L63"/>
  <c r="L66"/>
  <c r="L67"/>
  <c r="L75"/>
  <c r="L79"/>
  <c r="L87"/>
  <c r="L90"/>
  <c r="L91"/>
  <c r="L99"/>
  <c r="L102"/>
  <c r="L103"/>
  <c r="L107"/>
  <c r="L109"/>
  <c r="L119"/>
  <c r="L122"/>
  <c r="L123"/>
  <c r="L126"/>
  <c r="L127"/>
  <c r="L130"/>
  <c r="L131"/>
  <c r="L134"/>
  <c r="L135"/>
  <c r="L138"/>
  <c r="L139"/>
  <c r="L141"/>
  <c r="L143"/>
  <c r="L145"/>
  <c r="L155"/>
  <c r="L159"/>
  <c r="L162"/>
  <c r="N12"/>
  <c r="L12"/>
  <c r="N14"/>
  <c r="L15"/>
  <c r="L18"/>
  <c r="N21"/>
  <c r="L22"/>
  <c r="M22" s="1"/>
  <c r="N25"/>
  <c r="N26"/>
  <c r="N30"/>
  <c r="N31"/>
  <c r="N34"/>
  <c r="N41"/>
  <c r="N42"/>
  <c r="L45"/>
  <c r="N46"/>
  <c r="N47"/>
  <c r="N50"/>
  <c r="O50" s="1"/>
  <c r="N54"/>
  <c r="N58"/>
  <c r="O58" s="1"/>
  <c r="N62"/>
  <c r="O62" s="1"/>
  <c r="N66"/>
  <c r="L69"/>
  <c r="L70"/>
  <c r="L71"/>
  <c r="N73"/>
  <c r="L74"/>
  <c r="N77"/>
  <c r="L78"/>
  <c r="L81"/>
  <c r="N82"/>
  <c r="N83"/>
  <c r="N86"/>
  <c r="O86" s="1"/>
  <c r="N90"/>
  <c r="O90" s="1"/>
  <c r="L93"/>
  <c r="N94"/>
  <c r="L95"/>
  <c r="L98"/>
  <c r="N101"/>
  <c r="N102"/>
  <c r="L105"/>
  <c r="N106"/>
  <c r="L110"/>
  <c r="L111"/>
  <c r="L114"/>
  <c r="L115"/>
  <c r="L118"/>
  <c r="N119"/>
  <c r="L121"/>
  <c r="N122"/>
  <c r="O122" s="1"/>
  <c r="L125"/>
  <c r="N126"/>
  <c r="L129"/>
  <c r="M129" s="1"/>
  <c r="N133"/>
  <c r="N134"/>
  <c r="L137"/>
  <c r="N138"/>
  <c r="N139"/>
  <c r="N142"/>
  <c r="N143"/>
  <c r="N146"/>
  <c r="N147"/>
  <c r="N150"/>
  <c r="N151"/>
  <c r="N154"/>
  <c r="N155"/>
  <c r="N158"/>
  <c r="V163"/>
  <c r="O25"/>
  <c r="O66"/>
  <c r="O130" l="1"/>
  <c r="O81"/>
  <c r="O34"/>
  <c r="O21"/>
  <c r="O146"/>
  <c r="O73"/>
  <c r="M12"/>
  <c r="M122"/>
  <c r="O22"/>
  <c r="O158"/>
  <c r="M118"/>
  <c r="M74"/>
  <c r="O14"/>
  <c r="O18"/>
  <c r="O102"/>
  <c r="M114"/>
  <c r="M70"/>
  <c r="M134"/>
  <c r="M126"/>
  <c r="O98"/>
  <c r="O134"/>
  <c r="M125"/>
  <c r="O106"/>
  <c r="M98"/>
  <c r="M78"/>
  <c r="O42"/>
  <c r="O26"/>
  <c r="M18"/>
  <c r="M102"/>
  <c r="M66"/>
  <c r="M38"/>
  <c r="O74"/>
  <c r="O126"/>
  <c r="O94"/>
  <c r="O38"/>
  <c r="O54"/>
  <c r="O142"/>
  <c r="M138"/>
  <c r="M130"/>
  <c r="M90"/>
  <c r="O154"/>
  <c r="O138"/>
  <c r="M110"/>
  <c r="O82"/>
  <c r="O46"/>
  <c r="O30"/>
  <c r="M42"/>
  <c r="O70"/>
  <c r="O150"/>
  <c r="O29"/>
  <c r="M109"/>
  <c r="O45"/>
  <c r="N160"/>
  <c r="L160"/>
  <c r="N152"/>
  <c r="L140"/>
  <c r="N140"/>
  <c r="O139" s="1"/>
  <c r="N132"/>
  <c r="L132"/>
  <c r="M131" s="1"/>
  <c r="L120"/>
  <c r="M120" s="1"/>
  <c r="N120"/>
  <c r="N112"/>
  <c r="O112" s="1"/>
  <c r="N96"/>
  <c r="L96"/>
  <c r="M95" s="1"/>
  <c r="N80"/>
  <c r="L80"/>
  <c r="M80" s="1"/>
  <c r="N40"/>
  <c r="L40"/>
  <c r="L156"/>
  <c r="N156"/>
  <c r="O155" s="1"/>
  <c r="N148"/>
  <c r="L144"/>
  <c r="N144"/>
  <c r="N136"/>
  <c r="L136"/>
  <c r="L128"/>
  <c r="M128" s="1"/>
  <c r="N128"/>
  <c r="L124"/>
  <c r="N124"/>
  <c r="N116"/>
  <c r="N108"/>
  <c r="L108"/>
  <c r="N104"/>
  <c r="L104"/>
  <c r="N100"/>
  <c r="L100"/>
  <c r="M99" s="1"/>
  <c r="L92"/>
  <c r="N92"/>
  <c r="O91" s="1"/>
  <c r="N88"/>
  <c r="O87" s="1"/>
  <c r="L88"/>
  <c r="M87" s="1"/>
  <c r="N84"/>
  <c r="L84"/>
  <c r="N76"/>
  <c r="L76"/>
  <c r="M75" s="1"/>
  <c r="N72"/>
  <c r="L72"/>
  <c r="M71" s="1"/>
  <c r="L68"/>
  <c r="N68"/>
  <c r="O67" s="1"/>
  <c r="N64"/>
  <c r="O63" s="1"/>
  <c r="L64"/>
  <c r="M63" s="1"/>
  <c r="L60"/>
  <c r="M59" s="1"/>
  <c r="N60"/>
  <c r="L56"/>
  <c r="N56"/>
  <c r="O55" s="1"/>
  <c r="L52"/>
  <c r="N52"/>
  <c r="O51" s="1"/>
  <c r="L48"/>
  <c r="N48"/>
  <c r="N44"/>
  <c r="L44"/>
  <c r="N36"/>
  <c r="L36"/>
  <c r="M35" s="1"/>
  <c r="L32"/>
  <c r="N32"/>
  <c r="N28"/>
  <c r="L28"/>
  <c r="L24"/>
  <c r="N24"/>
  <c r="N20"/>
  <c r="L20"/>
  <c r="N16"/>
  <c r="O15" s="1"/>
  <c r="L16"/>
  <c r="L148"/>
  <c r="L112"/>
  <c r="M137"/>
  <c r="O133"/>
  <c r="M121"/>
  <c r="O101"/>
  <c r="M69"/>
  <c r="O41"/>
  <c r="L152"/>
  <c r="L116"/>
  <c r="O137"/>
  <c r="O105"/>
  <c r="L153"/>
  <c r="L149"/>
  <c r="L142"/>
  <c r="M142" s="1"/>
  <c r="L117"/>
  <c r="M117" s="1"/>
  <c r="L113"/>
  <c r="M113" s="1"/>
  <c r="L106"/>
  <c r="M106" s="1"/>
  <c r="L97"/>
  <c r="M97" s="1"/>
  <c r="L94"/>
  <c r="M94" s="1"/>
  <c r="L85"/>
  <c r="L82"/>
  <c r="L73"/>
  <c r="M73" s="1"/>
  <c r="L61"/>
  <c r="L58"/>
  <c r="M58" s="1"/>
  <c r="L54"/>
  <c r="M54" s="1"/>
  <c r="L50"/>
  <c r="M50" s="1"/>
  <c r="L46"/>
  <c r="M46" s="1"/>
  <c r="L33"/>
  <c r="L26"/>
  <c r="M26" s="1"/>
  <c r="L17"/>
  <c r="M17" s="1"/>
  <c r="N157"/>
  <c r="O157" s="1"/>
  <c r="N153"/>
  <c r="O153" s="1"/>
  <c r="N149"/>
  <c r="O149" s="1"/>
  <c r="N145"/>
  <c r="O145" s="1"/>
  <c r="N141"/>
  <c r="O141" s="1"/>
  <c r="N121"/>
  <c r="O121" s="1"/>
  <c r="N114"/>
  <c r="O114" s="1"/>
  <c r="N110"/>
  <c r="O110" s="1"/>
  <c r="N85"/>
  <c r="O85" s="1"/>
  <c r="N78"/>
  <c r="N49"/>
  <c r="O49" s="1"/>
  <c r="N33"/>
  <c r="O33" s="1"/>
  <c r="L161"/>
  <c r="M161" s="1"/>
  <c r="L157"/>
  <c r="L154"/>
  <c r="M154" s="1"/>
  <c r="L150"/>
  <c r="L146"/>
  <c r="L101"/>
  <c r="M101" s="1"/>
  <c r="L89"/>
  <c r="M89" s="1"/>
  <c r="L77"/>
  <c r="M77" s="1"/>
  <c r="L65"/>
  <c r="M65" s="1"/>
  <c r="L37"/>
  <c r="M37" s="1"/>
  <c r="L30"/>
  <c r="L14"/>
  <c r="M14" s="1"/>
  <c r="N161"/>
  <c r="O161" s="1"/>
  <c r="N129"/>
  <c r="O129" s="1"/>
  <c r="N125"/>
  <c r="O125" s="1"/>
  <c r="N118"/>
  <c r="O118" s="1"/>
  <c r="N97"/>
  <c r="O97" s="1"/>
  <c r="N93"/>
  <c r="O93" s="1"/>
  <c r="N89"/>
  <c r="O89" s="1"/>
  <c r="N69"/>
  <c r="O69" s="1"/>
  <c r="N65"/>
  <c r="O65" s="1"/>
  <c r="N61"/>
  <c r="O61" s="1"/>
  <c r="N57"/>
  <c r="O57" s="1"/>
  <c r="N53"/>
  <c r="O53" s="1"/>
  <c r="N37"/>
  <c r="O37" s="1"/>
  <c r="N17"/>
  <c r="O17" s="1"/>
  <c r="N13"/>
  <c r="O13" s="1"/>
  <c r="L158"/>
  <c r="M158" s="1"/>
  <c r="L151"/>
  <c r="L147"/>
  <c r="L133"/>
  <c r="M133" s="1"/>
  <c r="L86"/>
  <c r="M86" s="1"/>
  <c r="L83"/>
  <c r="L62"/>
  <c r="M62" s="1"/>
  <c r="L41"/>
  <c r="M41" s="1"/>
  <c r="L34"/>
  <c r="M34" s="1"/>
  <c r="L31"/>
  <c r="L21"/>
  <c r="M21" s="1"/>
  <c r="M31" l="1"/>
  <c r="M147"/>
  <c r="O111"/>
  <c r="M30"/>
  <c r="M119"/>
  <c r="M150"/>
  <c r="M45"/>
  <c r="M29"/>
  <c r="M93"/>
  <c r="M112"/>
  <c r="O124"/>
  <c r="O128"/>
  <c r="O148"/>
  <c r="M156"/>
  <c r="M83"/>
  <c r="M151"/>
  <c r="O123"/>
  <c r="O152"/>
  <c r="O131"/>
  <c r="O132"/>
  <c r="O20"/>
  <c r="O19"/>
  <c r="M24"/>
  <c r="M23"/>
  <c r="O27"/>
  <c r="O28"/>
  <c r="O44"/>
  <c r="O43"/>
  <c r="M47"/>
  <c r="M48"/>
  <c r="M52"/>
  <c r="M51"/>
  <c r="M56"/>
  <c r="M55"/>
  <c r="M68"/>
  <c r="M67"/>
  <c r="O72"/>
  <c r="O71"/>
  <c r="O76"/>
  <c r="O75"/>
  <c r="O99"/>
  <c r="O100"/>
  <c r="O103"/>
  <c r="O104"/>
  <c r="O108"/>
  <c r="O107"/>
  <c r="M16"/>
  <c r="O32"/>
  <c r="O31"/>
  <c r="O147"/>
  <c r="M146"/>
  <c r="M61"/>
  <c r="M116"/>
  <c r="M57"/>
  <c r="M32"/>
  <c r="O84"/>
  <c r="G14" s="1"/>
  <c r="M96"/>
  <c r="O120"/>
  <c r="M132"/>
  <c r="O160"/>
  <c r="M25"/>
  <c r="M15"/>
  <c r="O83"/>
  <c r="O119"/>
  <c r="O159"/>
  <c r="M79"/>
  <c r="M105"/>
  <c r="O78"/>
  <c r="O77"/>
  <c r="M19"/>
  <c r="M20"/>
  <c r="O24"/>
  <c r="O23"/>
  <c r="M28"/>
  <c r="M27"/>
  <c r="M44"/>
  <c r="M43"/>
  <c r="M91"/>
  <c r="M92"/>
  <c r="M103"/>
  <c r="M104"/>
  <c r="M107"/>
  <c r="M108"/>
  <c r="O115"/>
  <c r="O116"/>
  <c r="O136"/>
  <c r="O135"/>
  <c r="M144"/>
  <c r="M143"/>
  <c r="O40"/>
  <c r="O39"/>
  <c r="O80"/>
  <c r="O79"/>
  <c r="M160"/>
  <c r="M159"/>
  <c r="M157"/>
  <c r="M33"/>
  <c r="M85"/>
  <c r="M153"/>
  <c r="O127"/>
  <c r="O12"/>
  <c r="M49"/>
  <c r="M148"/>
  <c r="O16"/>
  <c r="O36"/>
  <c r="M60"/>
  <c r="O64"/>
  <c r="M84"/>
  <c r="O88"/>
  <c r="O156"/>
  <c r="M127"/>
  <c r="O140"/>
  <c r="O117"/>
  <c r="M145"/>
  <c r="M115"/>
  <c r="O151"/>
  <c r="M82"/>
  <c r="M81"/>
  <c r="M124"/>
  <c r="M123"/>
  <c r="M136"/>
  <c r="M135"/>
  <c r="M40"/>
  <c r="M39"/>
  <c r="O96"/>
  <c r="O95"/>
  <c r="M140"/>
  <c r="M139"/>
  <c r="M141"/>
  <c r="M72"/>
  <c r="M149"/>
  <c r="O113"/>
  <c r="M152"/>
  <c r="M13"/>
  <c r="M36"/>
  <c r="O48"/>
  <c r="O52"/>
  <c r="O56"/>
  <c r="O60"/>
  <c r="M64"/>
  <c r="O68"/>
  <c r="M76"/>
  <c r="M88"/>
  <c r="O92"/>
  <c r="M100"/>
  <c r="O144"/>
  <c r="O35"/>
  <c r="O109"/>
  <c r="O47"/>
  <c r="M111"/>
  <c r="O143"/>
  <c r="O59"/>
  <c r="M53"/>
  <c r="M155"/>
  <c r="G13" l="1"/>
  <c r="G12"/>
  <c r="E17" l="1"/>
</calcChain>
</file>

<file path=xl/sharedStrings.xml><?xml version="1.0" encoding="utf-8"?>
<sst xmlns="http://schemas.openxmlformats.org/spreadsheetml/2006/main" count="39" uniqueCount="33">
  <si>
    <t>Wavelength</t>
  </si>
  <si>
    <t>(nm)</t>
  </si>
  <si>
    <t>Irradiance</t>
  </si>
  <si>
    <t>(mW m-2 nm-1)</t>
  </si>
  <si>
    <t>NMSC weighted</t>
  </si>
  <si>
    <t>Integrate</t>
  </si>
  <si>
    <t>250-320</t>
  </si>
  <si>
    <t>320-400</t>
  </si>
  <si>
    <t>250-400</t>
  </si>
  <si>
    <t>Effective Erythemal Irradiance</t>
  </si>
  <si>
    <t>NMSC Effective Irradiance</t>
  </si>
  <si>
    <t>IEC 61228 Lamp UV Equivalency Code</t>
  </si>
  <si>
    <t>Reflector Type Code</t>
  </si>
  <si>
    <t>(Input)</t>
  </si>
  <si>
    <t>Non-reflector Lamp</t>
  </si>
  <si>
    <r>
      <t>Broad reflector angle α</t>
    </r>
    <r>
      <rPr>
        <b/>
        <sz val="8.5"/>
        <rFont val="Calibri"/>
        <family val="2"/>
        <scheme val="minor"/>
      </rPr>
      <t>&gt;230°</t>
    </r>
  </si>
  <si>
    <r>
      <t>Narrow reflector angle α&lt;</t>
    </r>
    <r>
      <rPr>
        <b/>
        <sz val="8.5"/>
        <rFont val="Calibri"/>
        <family val="2"/>
        <scheme val="minor"/>
      </rPr>
      <t>200°</t>
    </r>
  </si>
  <si>
    <r>
      <t>Regular reflector angle 200°≤α</t>
    </r>
    <r>
      <rPr>
        <b/>
        <sz val="8.5"/>
        <rFont val="Calibri"/>
        <family val="2"/>
        <scheme val="minor"/>
      </rPr>
      <t>≤230°</t>
    </r>
  </si>
  <si>
    <t>Narrow reflector angle α&lt;200°</t>
  </si>
  <si>
    <t>Erythema Action Spectrum</t>
  </si>
  <si>
    <t>NMSC Action Spectrum</t>
  </si>
  <si>
    <t>Erthemal weighted Irradiance</t>
  </si>
  <si>
    <t>(au)</t>
  </si>
  <si>
    <t>(mW m-2)</t>
  </si>
  <si>
    <t>Value (mW.m-2)</t>
  </si>
  <si>
    <t>1. Measure spectral irradiance produced by lamp at 250mm over the spectral range 250-400nm in 1nm steps</t>
  </si>
  <si>
    <t>2. Input Lamp Properties</t>
  </si>
  <si>
    <t>3. Input Spectral Irradiance Data here…</t>
  </si>
  <si>
    <t>4. Result</t>
  </si>
  <si>
    <t>Spectral Range (nm)</t>
  </si>
  <si>
    <t>Weighted Integrated Irradiance</t>
  </si>
  <si>
    <t>(Select from list)</t>
  </si>
  <si>
    <t>Lamp Wattage (W)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</si>
</sst>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.5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5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1" fontId="2" fillId="0" borderId="0" xfId="0" applyNumberFormat="1" applyFont="1" applyBorder="1"/>
    <xf numFmtId="165" fontId="2" fillId="0" borderId="0" xfId="0" applyNumberFormat="1" applyFont="1" applyBorder="1"/>
    <xf numFmtId="0" fontId="0" fillId="0" borderId="2" xfId="0" applyBorder="1" applyAlignment="1"/>
    <xf numFmtId="165" fontId="2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0" borderId="0" xfId="0" applyFont="1" applyBorder="1"/>
    <xf numFmtId="0" fontId="6" fillId="0" borderId="0" xfId="0" applyFont="1"/>
    <xf numFmtId="0" fontId="3" fillId="2" borderId="3" xfId="0" applyFont="1" applyFill="1" applyBorder="1" applyAlignment="1">
      <alignment horizontal="center"/>
    </xf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V172"/>
  <sheetViews>
    <sheetView tabSelected="1" zoomScale="85" zoomScaleNormal="85" workbookViewId="0">
      <selection activeCell="E17" sqref="E17:G17"/>
    </sheetView>
  </sheetViews>
  <sheetFormatPr defaultRowHeight="13.8"/>
  <cols>
    <col min="1" max="1" width="8.88671875" style="1"/>
    <col min="2" max="2" width="16.77734375" style="1" customWidth="1"/>
    <col min="3" max="3" width="31.33203125" style="1" customWidth="1"/>
    <col min="4" max="4" width="14.33203125" style="1" customWidth="1"/>
    <col min="5" max="5" width="26.6640625" style="1" bestFit="1" customWidth="1"/>
    <col min="6" max="6" width="26.21875" style="1" bestFit="1" customWidth="1"/>
    <col min="7" max="7" width="17" style="1" bestFit="1" customWidth="1"/>
    <col min="8" max="8" width="14" style="1" bestFit="1" customWidth="1"/>
    <col min="9" max="9" width="8.88671875" style="1" customWidth="1"/>
    <col min="10" max="10" width="22.33203125" style="1" hidden="1" customWidth="1"/>
    <col min="11" max="11" width="19.5546875" style="1" hidden="1" customWidth="1"/>
    <col min="12" max="12" width="24.77734375" style="1" hidden="1" customWidth="1"/>
    <col min="13" max="13" width="12.109375" style="1" hidden="1" customWidth="1"/>
    <col min="14" max="14" width="13.77734375" style="1" hidden="1" customWidth="1"/>
    <col min="15" max="15" width="12.109375" style="1" hidden="1" customWidth="1"/>
    <col min="16" max="16" width="8.88671875" style="1" customWidth="1"/>
    <col min="17" max="17" width="7.5546875" style="1" bestFit="1" customWidth="1"/>
    <col min="18" max="18" width="15.6640625" style="1" bestFit="1" customWidth="1"/>
    <col min="19" max="16384" width="8.88671875" style="1"/>
  </cols>
  <sheetData>
    <row r="2" spans="2:15" ht="15.6">
      <c r="B2" s="31" t="s">
        <v>25</v>
      </c>
    </row>
    <row r="3" spans="2:15" ht="15.6">
      <c r="B3" s="31" t="s">
        <v>26</v>
      </c>
    </row>
    <row r="4" spans="2:15" s="22" customFormat="1">
      <c r="J4" s="2" t="s">
        <v>14</v>
      </c>
    </row>
    <row r="5" spans="2:15">
      <c r="B5" s="20" t="s">
        <v>32</v>
      </c>
      <c r="C5" s="24">
        <v>100</v>
      </c>
      <c r="D5" s="21" t="s">
        <v>13</v>
      </c>
      <c r="J5" s="2" t="s">
        <v>15</v>
      </c>
    </row>
    <row r="6" spans="2:15">
      <c r="B6" s="20" t="s">
        <v>12</v>
      </c>
      <c r="C6" s="24" t="s">
        <v>18</v>
      </c>
      <c r="D6" s="21" t="s">
        <v>31</v>
      </c>
      <c r="J6" s="2" t="s">
        <v>16</v>
      </c>
    </row>
    <row r="7" spans="2:15">
      <c r="B7" s="30"/>
      <c r="C7" s="30"/>
      <c r="D7" s="6"/>
      <c r="J7" s="2" t="s">
        <v>17</v>
      </c>
    </row>
    <row r="8" spans="2:15" ht="15.6">
      <c r="B8" s="31" t="s">
        <v>27</v>
      </c>
      <c r="C8" s="13"/>
      <c r="D8" s="13"/>
      <c r="E8" s="31" t="s">
        <v>28</v>
      </c>
    </row>
    <row r="10" spans="2:15">
      <c r="B10" s="23" t="s">
        <v>0</v>
      </c>
      <c r="C10" s="23" t="s">
        <v>2</v>
      </c>
      <c r="D10" s="2"/>
      <c r="E10" s="22"/>
      <c r="F10" s="22"/>
      <c r="G10" s="22"/>
      <c r="I10" s="2"/>
      <c r="J10" s="23" t="s">
        <v>19</v>
      </c>
      <c r="K10" s="23" t="s">
        <v>20</v>
      </c>
      <c r="L10" s="23" t="s">
        <v>21</v>
      </c>
      <c r="M10" s="23" t="s">
        <v>5</v>
      </c>
      <c r="N10" s="23" t="s">
        <v>4</v>
      </c>
      <c r="O10" s="23" t="s">
        <v>5</v>
      </c>
    </row>
    <row r="11" spans="2:15">
      <c r="B11" s="23" t="s">
        <v>1</v>
      </c>
      <c r="C11" s="23" t="s">
        <v>3</v>
      </c>
      <c r="D11" s="2"/>
      <c r="E11" s="23" t="s">
        <v>30</v>
      </c>
      <c r="F11" s="23" t="s">
        <v>29</v>
      </c>
      <c r="G11" s="23" t="s">
        <v>24</v>
      </c>
      <c r="I11" s="2"/>
      <c r="J11" s="23" t="s">
        <v>22</v>
      </c>
      <c r="K11" s="23" t="s">
        <v>22</v>
      </c>
      <c r="L11" s="23" t="s">
        <v>3</v>
      </c>
      <c r="M11" s="23" t="s">
        <v>23</v>
      </c>
      <c r="N11" s="23" t="s">
        <v>3</v>
      </c>
      <c r="O11" s="23" t="s">
        <v>23</v>
      </c>
    </row>
    <row r="12" spans="2:15">
      <c r="B12" s="24">
        <v>250</v>
      </c>
      <c r="C12" s="25">
        <v>0</v>
      </c>
      <c r="D12" s="2"/>
      <c r="E12" s="3" t="s">
        <v>9</v>
      </c>
      <c r="F12" s="3" t="s">
        <v>8</v>
      </c>
      <c r="G12" s="3">
        <f>ROUND(SUM(M12:M161),0)</f>
        <v>139</v>
      </c>
      <c r="I12" s="2"/>
      <c r="J12" s="3">
        <v>1</v>
      </c>
      <c r="K12" s="3">
        <v>1.09E-2</v>
      </c>
      <c r="L12" s="3">
        <f>C12*J12</f>
        <v>0</v>
      </c>
      <c r="M12" s="3">
        <f>0.5*(B13-B12)*(L12+L13)</f>
        <v>0</v>
      </c>
      <c r="N12" s="3">
        <f>C12*K12</f>
        <v>0</v>
      </c>
      <c r="O12" s="3">
        <f>0.5*(B13-B12)*(N12+N13)</f>
        <v>0</v>
      </c>
    </row>
    <row r="13" spans="2:15">
      <c r="B13" s="24">
        <v>251</v>
      </c>
      <c r="C13" s="24">
        <v>0</v>
      </c>
      <c r="E13" s="3" t="s">
        <v>10</v>
      </c>
      <c r="F13" s="3" t="s">
        <v>6</v>
      </c>
      <c r="G13" s="3">
        <f>ROUND(SUM(O12:O81),1)</f>
        <v>208.2</v>
      </c>
      <c r="J13" s="3">
        <v>1</v>
      </c>
      <c r="K13" s="3">
        <v>1.1139E-2</v>
      </c>
      <c r="L13" s="3">
        <f>C13*J13</f>
        <v>0</v>
      </c>
      <c r="M13" s="3">
        <f>0.5*(B14-B13)*(L13+L14)</f>
        <v>0</v>
      </c>
      <c r="N13" s="3">
        <f>C13*K13</f>
        <v>0</v>
      </c>
      <c r="O13" s="3">
        <f>0.5*(B14-B13)*(N13+N14)</f>
        <v>0</v>
      </c>
    </row>
    <row r="14" spans="2:15">
      <c r="B14" s="24">
        <v>252</v>
      </c>
      <c r="C14" s="24">
        <v>0</v>
      </c>
      <c r="E14" s="3" t="s">
        <v>10</v>
      </c>
      <c r="F14" s="3" t="s">
        <v>7</v>
      </c>
      <c r="G14" s="3">
        <f>ROUND(SUM(O82:O161),1)</f>
        <v>29.2</v>
      </c>
      <c r="J14" s="3">
        <v>1</v>
      </c>
      <c r="K14" s="3">
        <v>1.1383000000000001E-2</v>
      </c>
      <c r="L14" s="3">
        <f>C14*J14</f>
        <v>0</v>
      </c>
      <c r="M14" s="3">
        <f>0.5*(B15-B14)*(L14+L15)</f>
        <v>0</v>
      </c>
      <c r="N14" s="3">
        <f>C14*K14</f>
        <v>0</v>
      </c>
      <c r="O14" s="3">
        <f>0.5*(B15-B14)*(N14+N15)</f>
        <v>0</v>
      </c>
    </row>
    <row r="15" spans="2:15">
      <c r="B15" s="24">
        <v>253</v>
      </c>
      <c r="C15" s="24">
        <v>0</v>
      </c>
      <c r="E15" s="3"/>
      <c r="F15" s="3"/>
      <c r="G15" s="26"/>
      <c r="J15" s="3">
        <v>1</v>
      </c>
      <c r="K15" s="3">
        <v>1.1632999999999999E-2</v>
      </c>
      <c r="L15" s="3">
        <f>C15*J15</f>
        <v>0</v>
      </c>
      <c r="M15" s="3">
        <f>0.5*(B16-B15)*(L15+L16)</f>
        <v>0</v>
      </c>
      <c r="N15" s="3">
        <f>C15*K15</f>
        <v>0</v>
      </c>
      <c r="O15" s="3">
        <f>0.5*(B16-B15)*(N15+N16)</f>
        <v>0</v>
      </c>
    </row>
    <row r="16" spans="2:15">
      <c r="B16" s="24">
        <v>254</v>
      </c>
      <c r="C16" s="24">
        <v>0</v>
      </c>
      <c r="E16" s="32" t="s">
        <v>11</v>
      </c>
      <c r="F16" s="18"/>
      <c r="G16" s="33"/>
      <c r="J16" s="3">
        <v>1</v>
      </c>
      <c r="K16" s="3">
        <v>1.1887999999999999E-2</v>
      </c>
      <c r="L16" s="3">
        <f>C16*J16</f>
        <v>0</v>
      </c>
      <c r="M16" s="3">
        <f>0.5*(B17-B16)*(L16+L17)</f>
        <v>0</v>
      </c>
      <c r="N16" s="3">
        <f>C16*K16</f>
        <v>0</v>
      </c>
      <c r="O16" s="3">
        <f>0.5*(B17-B16)*(N16+N17)</f>
        <v>0</v>
      </c>
    </row>
    <row r="17" spans="2:18" ht="14.4">
      <c r="B17" s="24">
        <v>255</v>
      </c>
      <c r="C17" s="24">
        <v>0</v>
      </c>
      <c r="E17" s="29" t="str">
        <f>CONCATENATE(C5,"-",IF(C6=J4,"O",IF(C6=J5,"B",IF(C6=J6,"N","R"))),"-",G12,"/",ROUND((G13/G14),1))</f>
        <v>100-N-139/7.1</v>
      </c>
      <c r="F17" s="27"/>
      <c r="G17" s="28"/>
      <c r="J17" s="3">
        <v>1</v>
      </c>
      <c r="K17" s="3">
        <v>1.2158E-2</v>
      </c>
      <c r="L17" s="3">
        <f>C17*J17</f>
        <v>0</v>
      </c>
      <c r="M17" s="3">
        <f>0.5*(B18-B17)*(L17+L18)</f>
        <v>0</v>
      </c>
      <c r="N17" s="3">
        <f>C17*K17</f>
        <v>0</v>
      </c>
      <c r="O17" s="3">
        <f>0.5*(B18-B17)*(N17+N18)</f>
        <v>0</v>
      </c>
    </row>
    <row r="18" spans="2:18">
      <c r="B18" s="24">
        <v>256</v>
      </c>
      <c r="C18" s="24">
        <v>0</v>
      </c>
      <c r="J18" s="3">
        <v>1</v>
      </c>
      <c r="K18" s="3">
        <v>1.2435E-2</v>
      </c>
      <c r="L18" s="3">
        <f>C18*J18</f>
        <v>0</v>
      </c>
      <c r="M18" s="3">
        <f>0.5*(B19-B18)*(L18+L19)</f>
        <v>6.4364872016666436E-2</v>
      </c>
      <c r="N18" s="3">
        <f>C18*K18</f>
        <v>0</v>
      </c>
      <c r="O18" s="3">
        <f>0.5*(B19-B18)*(N18+N19)</f>
        <v>8.1859244230796373E-4</v>
      </c>
      <c r="Q18" s="4"/>
      <c r="R18" s="5"/>
    </row>
    <row r="19" spans="2:18">
      <c r="B19" s="24">
        <v>257</v>
      </c>
      <c r="C19" s="24">
        <v>0.12872974403333287</v>
      </c>
      <c r="J19" s="3">
        <v>1</v>
      </c>
      <c r="K19" s="3">
        <v>1.2718E-2</v>
      </c>
      <c r="L19" s="3">
        <f>C19*J19</f>
        <v>0.12872974403333287</v>
      </c>
      <c r="M19" s="3">
        <f>0.5*(B20-B19)*(L19+L20)</f>
        <v>6.4364872016666436E-2</v>
      </c>
      <c r="N19" s="3">
        <f>C19*K19</f>
        <v>1.6371848846159275E-3</v>
      </c>
      <c r="O19" s="3">
        <f>0.5*(B20-B19)*(N19+N20)</f>
        <v>8.1859244230796373E-4</v>
      </c>
      <c r="Q19" s="6"/>
      <c r="R19" s="6"/>
    </row>
    <row r="20" spans="2:18">
      <c r="B20" s="24">
        <v>258</v>
      </c>
      <c r="C20" s="24">
        <v>0</v>
      </c>
      <c r="J20" s="3">
        <v>1</v>
      </c>
      <c r="K20" s="3">
        <v>1.3006999999999999E-2</v>
      </c>
      <c r="L20" s="3">
        <f>C20*J20</f>
        <v>0</v>
      </c>
      <c r="M20" s="3">
        <f>0.5*(B21-B20)*(L20+L21)</f>
        <v>0</v>
      </c>
      <c r="N20" s="3">
        <f>C20*K20</f>
        <v>0</v>
      </c>
      <c r="O20" s="3">
        <f>0.5*(B21-B20)*(N20+N21)</f>
        <v>0</v>
      </c>
      <c r="Q20" s="6"/>
      <c r="R20" s="6"/>
    </row>
    <row r="21" spans="2:18">
      <c r="B21" s="24">
        <v>259</v>
      </c>
      <c r="C21" s="24">
        <v>0</v>
      </c>
      <c r="J21" s="3">
        <v>1</v>
      </c>
      <c r="K21" s="3">
        <v>1.3303000000000001E-2</v>
      </c>
      <c r="L21" s="3">
        <f>C21*J21</f>
        <v>0</v>
      </c>
      <c r="M21" s="3">
        <f>0.5*(B22-B21)*(L21+L22)</f>
        <v>0</v>
      </c>
      <c r="N21" s="3">
        <f>C21*K21</f>
        <v>0</v>
      </c>
      <c r="O21" s="3">
        <f>0.5*(B22-B21)*(N21+N22)</f>
        <v>0</v>
      </c>
      <c r="Q21" s="6"/>
      <c r="R21" s="6"/>
    </row>
    <row r="22" spans="2:18">
      <c r="B22" s="24">
        <v>260</v>
      </c>
      <c r="C22" s="24">
        <v>0</v>
      </c>
      <c r="J22" s="3">
        <v>1</v>
      </c>
      <c r="K22" s="3">
        <v>1.3605000000000001E-2</v>
      </c>
      <c r="L22" s="3">
        <f>C22*J22</f>
        <v>0</v>
      </c>
      <c r="M22" s="3">
        <f>0.5*(B23-B22)*(L22+L23)</f>
        <v>0</v>
      </c>
      <c r="N22" s="3">
        <f>C22*K22</f>
        <v>0</v>
      </c>
      <c r="O22" s="3">
        <f>0.5*(B23-B22)*(N22+N23)</f>
        <v>0</v>
      </c>
      <c r="Q22" s="4"/>
      <c r="R22" s="5"/>
    </row>
    <row r="23" spans="2:18">
      <c r="B23" s="24">
        <v>261</v>
      </c>
      <c r="C23" s="24">
        <v>0</v>
      </c>
      <c r="J23" s="3">
        <v>1</v>
      </c>
      <c r="K23" s="3">
        <v>1.3915E-2</v>
      </c>
      <c r="L23" s="3">
        <f>C23*J23</f>
        <v>0</v>
      </c>
      <c r="M23" s="3">
        <f>0.5*(B24-B23)*(L23+L24)</f>
        <v>0</v>
      </c>
      <c r="N23" s="3">
        <f>C23*K23</f>
        <v>0</v>
      </c>
      <c r="O23" s="3">
        <f>0.5*(B24-B23)*(N23+N24)</f>
        <v>0</v>
      </c>
      <c r="Q23" s="4"/>
      <c r="R23" s="4"/>
    </row>
    <row r="24" spans="2:18">
      <c r="B24" s="24">
        <v>262</v>
      </c>
      <c r="C24" s="24">
        <v>0</v>
      </c>
      <c r="J24" s="3">
        <v>1</v>
      </c>
      <c r="K24" s="3">
        <v>1.4231000000000001E-2</v>
      </c>
      <c r="L24" s="3">
        <f>C24*J24</f>
        <v>0</v>
      </c>
      <c r="M24" s="3">
        <f>0.5*(B25-B24)*(L24+L25)</f>
        <v>0</v>
      </c>
      <c r="N24" s="3">
        <f>C24*K24</f>
        <v>0</v>
      </c>
      <c r="O24" s="3">
        <f>0.5*(B25-B24)*(N24+N25)</f>
        <v>0</v>
      </c>
      <c r="Q24" s="8"/>
      <c r="R24" s="9"/>
    </row>
    <row r="25" spans="2:18">
      <c r="B25" s="24">
        <v>263</v>
      </c>
      <c r="C25" s="24">
        <v>0</v>
      </c>
      <c r="J25" s="3">
        <v>1</v>
      </c>
      <c r="K25" s="3">
        <v>1.4555E-2</v>
      </c>
      <c r="L25" s="3">
        <f>C25*J25</f>
        <v>0</v>
      </c>
      <c r="M25" s="3">
        <f>0.5*(B26-B25)*(L25+L26)</f>
        <v>0</v>
      </c>
      <c r="N25" s="3">
        <f>C25*K25</f>
        <v>0</v>
      </c>
      <c r="O25" s="3">
        <f>0.5*(B26-B25)*(N25+N26)</f>
        <v>0</v>
      </c>
      <c r="Q25" s="4"/>
      <c r="R25" s="4"/>
    </row>
    <row r="26" spans="2:18">
      <c r="B26" s="24">
        <v>264</v>
      </c>
      <c r="C26" s="24">
        <v>0</v>
      </c>
      <c r="J26" s="3">
        <v>1</v>
      </c>
      <c r="K26" s="3">
        <v>1.4886E-2</v>
      </c>
      <c r="L26" s="3">
        <f>C26*J26</f>
        <v>0</v>
      </c>
      <c r="M26" s="3">
        <f>0.5*(B27-B26)*(L26+L27)</f>
        <v>0</v>
      </c>
      <c r="N26" s="3">
        <f>C26*K26</f>
        <v>0</v>
      </c>
      <c r="O26" s="3">
        <f>0.5*(B27-B26)*(N26+N27)</f>
        <v>0</v>
      </c>
      <c r="Q26" s="10"/>
      <c r="R26" s="4"/>
    </row>
    <row r="27" spans="2:18">
      <c r="B27" s="24">
        <v>265</v>
      </c>
      <c r="C27" s="24">
        <v>0</v>
      </c>
      <c r="J27" s="3">
        <v>1</v>
      </c>
      <c r="K27" s="3">
        <v>1.5225000000000001E-2</v>
      </c>
      <c r="L27" s="3">
        <f>C27*J27</f>
        <v>0</v>
      </c>
      <c r="M27" s="3">
        <f>0.5*(B28-B27)*(L27+L28)</f>
        <v>0</v>
      </c>
      <c r="N27" s="3">
        <f>C27*K27</f>
        <v>0</v>
      </c>
      <c r="O27" s="3">
        <f>0.5*(B28-B27)*(N27+N28)</f>
        <v>0</v>
      </c>
      <c r="Q27" s="4"/>
      <c r="R27" s="4"/>
    </row>
    <row r="28" spans="2:18">
      <c r="B28" s="24">
        <v>266</v>
      </c>
      <c r="C28" s="24">
        <v>0</v>
      </c>
      <c r="J28" s="3">
        <v>1</v>
      </c>
      <c r="K28" s="3">
        <v>1.5571E-2</v>
      </c>
      <c r="L28" s="3">
        <f>C28*J28</f>
        <v>0</v>
      </c>
      <c r="M28" s="3">
        <f>0.5*(B29-B28)*(L28+L29)</f>
        <v>0</v>
      </c>
      <c r="N28" s="3">
        <f>C28*K28</f>
        <v>0</v>
      </c>
      <c r="O28" s="3">
        <f>0.5*(B29-B28)*(N28+N29)</f>
        <v>0</v>
      </c>
      <c r="Q28" s="8"/>
      <c r="R28" s="8"/>
    </row>
    <row r="29" spans="2:18">
      <c r="B29" s="24">
        <v>267</v>
      </c>
      <c r="C29" s="24">
        <v>0</v>
      </c>
      <c r="J29" s="3">
        <v>1</v>
      </c>
      <c r="K29" s="3">
        <v>1.59253E-2</v>
      </c>
      <c r="L29" s="3">
        <f>C29*J29</f>
        <v>0</v>
      </c>
      <c r="M29" s="3">
        <f>0.5*(B30-B29)*(L29+L30)</f>
        <v>0</v>
      </c>
      <c r="N29" s="3">
        <f>C29*K29</f>
        <v>0</v>
      </c>
      <c r="O29" s="3">
        <f>0.5*(B30-B29)*(N29+N30)</f>
        <v>0</v>
      </c>
      <c r="Q29" s="11"/>
      <c r="R29" s="8"/>
    </row>
    <row r="30" spans="2:18">
      <c r="B30" s="24">
        <v>268</v>
      </c>
      <c r="C30" s="24">
        <v>0</v>
      </c>
      <c r="J30" s="3">
        <v>1</v>
      </c>
      <c r="K30" s="3">
        <v>1.6286999999999999E-2</v>
      </c>
      <c r="L30" s="3">
        <f>C30*J30</f>
        <v>0</v>
      </c>
      <c r="M30" s="3">
        <f>0.5*(B31-B30)*(L30+L31)</f>
        <v>0</v>
      </c>
      <c r="N30" s="3">
        <f>C30*K30</f>
        <v>0</v>
      </c>
      <c r="O30" s="3">
        <f>0.5*(B31-B30)*(N30+N31)</f>
        <v>0</v>
      </c>
      <c r="Q30" s="4"/>
      <c r="R30" s="4"/>
    </row>
    <row r="31" spans="2:18">
      <c r="B31" s="24">
        <v>269</v>
      </c>
      <c r="C31" s="24">
        <v>0</v>
      </c>
      <c r="J31" s="3">
        <v>1</v>
      </c>
      <c r="K31" s="3">
        <v>1.6657999999999999E-2</v>
      </c>
      <c r="L31" s="3">
        <f>C31*J31</f>
        <v>0</v>
      </c>
      <c r="M31" s="3">
        <f>0.5*(B32-B31)*(L31+L32)</f>
        <v>0</v>
      </c>
      <c r="N31" s="3">
        <f>C31*K31</f>
        <v>0</v>
      </c>
      <c r="O31" s="3">
        <f>0.5*(B32-B31)*(N31+N32)</f>
        <v>0</v>
      </c>
      <c r="Q31" s="12"/>
      <c r="R31" s="4"/>
    </row>
    <row r="32" spans="2:18">
      <c r="B32" s="24">
        <v>270</v>
      </c>
      <c r="C32" s="24">
        <v>0</v>
      </c>
      <c r="J32" s="3">
        <v>1</v>
      </c>
      <c r="K32" s="3">
        <v>1.7037E-2</v>
      </c>
      <c r="L32" s="3">
        <f>C32*J32</f>
        <v>0</v>
      </c>
      <c r="M32" s="3">
        <f>0.5*(B33-B32)*(L32+L33)</f>
        <v>0</v>
      </c>
      <c r="N32" s="3">
        <f>C32*K32</f>
        <v>0</v>
      </c>
      <c r="O32" s="3">
        <f>0.5*(B33-B32)*(N32+N33)</f>
        <v>0</v>
      </c>
      <c r="Q32" s="12"/>
      <c r="R32" s="4"/>
    </row>
    <row r="33" spans="2:19">
      <c r="B33" s="24">
        <v>271</v>
      </c>
      <c r="C33" s="24">
        <v>0</v>
      </c>
      <c r="J33" s="3">
        <v>1</v>
      </c>
      <c r="K33" s="3">
        <v>1.7423999999999999E-2</v>
      </c>
      <c r="L33" s="3">
        <f>C33*J33</f>
        <v>0</v>
      </c>
      <c r="M33" s="3">
        <f>0.5*(B34-B33)*(L33+L34)</f>
        <v>4.6782856966666737E-2</v>
      </c>
      <c r="N33" s="3">
        <f>C33*K33</f>
        <v>0</v>
      </c>
      <c r="O33" s="3">
        <f>0.5*(B34-B33)*(N33+N34)</f>
        <v>8.337172940029679E-4</v>
      </c>
      <c r="Q33" s="6"/>
      <c r="R33" s="6"/>
    </row>
    <row r="34" spans="2:19">
      <c r="B34" s="24">
        <v>272</v>
      </c>
      <c r="C34" s="24">
        <v>9.3565713933333475E-2</v>
      </c>
      <c r="J34" s="3">
        <v>1</v>
      </c>
      <c r="K34" s="3">
        <v>1.7821E-2</v>
      </c>
      <c r="L34" s="3">
        <f>C34*J34</f>
        <v>9.3565713933333475E-2</v>
      </c>
      <c r="M34" s="3">
        <f>0.5*(B35-B34)*(L34+L35)</f>
        <v>4.6782856966666737E-2</v>
      </c>
      <c r="N34" s="3">
        <f>C34*K34</f>
        <v>1.6674345880059358E-3</v>
      </c>
      <c r="O34" s="3">
        <f>0.5*(B35-B34)*(N34+N35)</f>
        <v>8.337172940029679E-4</v>
      </c>
      <c r="Q34" s="6"/>
      <c r="R34" s="6"/>
    </row>
    <row r="35" spans="2:19">
      <c r="B35" s="24">
        <v>273</v>
      </c>
      <c r="C35" s="24">
        <v>0</v>
      </c>
      <c r="J35" s="3">
        <v>1</v>
      </c>
      <c r="K35" s="3">
        <v>1.8225999999999999E-2</v>
      </c>
      <c r="L35" s="3">
        <f>C35*J35</f>
        <v>0</v>
      </c>
      <c r="M35" s="3">
        <f>0.5*(B36-B35)*(L35+L36)</f>
        <v>0</v>
      </c>
      <c r="N35" s="3">
        <f>C35*K35</f>
        <v>0</v>
      </c>
      <c r="O35" s="3">
        <f>0.5*(B36-B35)*(N35+N36)</f>
        <v>0</v>
      </c>
      <c r="Q35" s="6"/>
      <c r="R35" s="6"/>
      <c r="S35" s="6"/>
    </row>
    <row r="36" spans="2:19">
      <c r="B36" s="24">
        <v>274</v>
      </c>
      <c r="C36" s="24">
        <v>0</v>
      </c>
      <c r="J36" s="3">
        <v>1</v>
      </c>
      <c r="K36" s="3">
        <v>1.8641000000000001E-2</v>
      </c>
      <c r="L36" s="3">
        <f>C36*J36</f>
        <v>0</v>
      </c>
      <c r="M36" s="3">
        <f>0.5*(B37-B36)*(L36+L37)</f>
        <v>0</v>
      </c>
      <c r="N36" s="3">
        <f>C36*K36</f>
        <v>0</v>
      </c>
      <c r="O36" s="3">
        <f>0.5*(B37-B36)*(N36+N37)</f>
        <v>0</v>
      </c>
      <c r="Q36" s="6"/>
      <c r="R36" s="6"/>
      <c r="S36" s="6"/>
    </row>
    <row r="37" spans="2:19">
      <c r="B37" s="24">
        <v>275</v>
      </c>
      <c r="C37" s="24">
        <v>0</v>
      </c>
      <c r="J37" s="3">
        <v>1</v>
      </c>
      <c r="K37" s="3">
        <v>1.9064999999999999E-2</v>
      </c>
      <c r="L37" s="3">
        <f>C37*J37</f>
        <v>0</v>
      </c>
      <c r="M37" s="3">
        <f>0.5*(B38-B37)*(L37+L38)</f>
        <v>8.8314499833332619E-3</v>
      </c>
      <c r="N37" s="3">
        <f>C37*K37</f>
        <v>0</v>
      </c>
      <c r="O37" s="3">
        <f>0.5*(B38-B37)*(N37+N38)</f>
        <v>1.7219561177503196E-4</v>
      </c>
      <c r="Q37" s="6"/>
      <c r="R37" s="6"/>
      <c r="S37" s="6"/>
    </row>
    <row r="38" spans="2:19">
      <c r="B38" s="24">
        <v>276</v>
      </c>
      <c r="C38" s="24">
        <v>1.7662899966666524E-2</v>
      </c>
      <c r="J38" s="3">
        <v>1</v>
      </c>
      <c r="K38" s="3">
        <v>1.9498000000000001E-2</v>
      </c>
      <c r="L38" s="3">
        <f>C38*J38</f>
        <v>1.7662899966666524E-2</v>
      </c>
      <c r="M38" s="3">
        <f>0.5*(B39-B38)*(L38+L39)</f>
        <v>8.9151166833333004E-3</v>
      </c>
      <c r="N38" s="3">
        <f>C38*K38</f>
        <v>3.4439122355006392E-4</v>
      </c>
      <c r="O38" s="3">
        <f>0.5*(B39-B38)*(N38+N39)</f>
        <v>1.7386409310643275E-4</v>
      </c>
    </row>
    <row r="39" spans="2:19">
      <c r="B39" s="24">
        <v>277</v>
      </c>
      <c r="C39" s="24">
        <v>1.6733340000007804E-4</v>
      </c>
      <c r="J39" s="3">
        <v>1</v>
      </c>
      <c r="K39" s="3">
        <v>1.9942000000000001E-2</v>
      </c>
      <c r="L39" s="3">
        <f>C39*J39</f>
        <v>1.6733340000007804E-4</v>
      </c>
      <c r="M39" s="3">
        <f>0.5*(B40-B39)*(L39+L40)</f>
        <v>8.3666700000039021E-5</v>
      </c>
      <c r="N39" s="3">
        <f>C39*K39</f>
        <v>3.3369626628015564E-6</v>
      </c>
      <c r="O39" s="3">
        <f>0.5*(B40-B39)*(N39+N40)</f>
        <v>1.6684813314007782E-6</v>
      </c>
    </row>
    <row r="40" spans="2:19">
      <c r="B40" s="24">
        <v>278</v>
      </c>
      <c r="C40" s="24">
        <v>0</v>
      </c>
      <c r="J40" s="3">
        <v>1</v>
      </c>
      <c r="K40" s="3">
        <v>2.0395E-2</v>
      </c>
      <c r="L40" s="3">
        <f>C40*J40</f>
        <v>0</v>
      </c>
      <c r="M40" s="3">
        <f>0.5*(B41-B40)*(L40+L41)</f>
        <v>0</v>
      </c>
      <c r="N40" s="3">
        <f>C40*K40</f>
        <v>0</v>
      </c>
      <c r="O40" s="3">
        <f>0.5*(B41-B40)*(N40+N41)</f>
        <v>0</v>
      </c>
    </row>
    <row r="41" spans="2:19">
      <c r="B41" s="24">
        <v>279</v>
      </c>
      <c r="C41" s="24">
        <v>0</v>
      </c>
      <c r="J41" s="3">
        <v>1</v>
      </c>
      <c r="K41" s="3">
        <v>2.0858999999999999E-2</v>
      </c>
      <c r="L41" s="3">
        <f>C41*J41</f>
        <v>0</v>
      </c>
      <c r="M41" s="3">
        <f>0.5*(B42-B41)*(L41+L42)</f>
        <v>0</v>
      </c>
      <c r="N41" s="3">
        <f>C41*K41</f>
        <v>0</v>
      </c>
      <c r="O41" s="3">
        <f>0.5*(B42-B41)*(N41+N42)</f>
        <v>0</v>
      </c>
    </row>
    <row r="42" spans="2:19">
      <c r="B42" s="24">
        <v>280</v>
      </c>
      <c r="C42" s="24">
        <v>0</v>
      </c>
      <c r="J42" s="3">
        <v>1</v>
      </c>
      <c r="K42" s="3">
        <v>2.1333999999999999E-2</v>
      </c>
      <c r="L42" s="3">
        <f>C42*J42</f>
        <v>0</v>
      </c>
      <c r="M42" s="3">
        <f>0.5*(B43-B42)*(L42+L43)</f>
        <v>0</v>
      </c>
      <c r="N42" s="3">
        <f>C42*K42</f>
        <v>0</v>
      </c>
      <c r="O42" s="3">
        <f>0.5*(B43-B42)*(N42+N43)</f>
        <v>0</v>
      </c>
    </row>
    <row r="43" spans="2:19">
      <c r="B43" s="24">
        <v>281</v>
      </c>
      <c r="C43" s="24">
        <v>0</v>
      </c>
      <c r="J43" s="3">
        <v>1</v>
      </c>
      <c r="K43" s="3">
        <v>2.5368000000000002E-2</v>
      </c>
      <c r="L43" s="3">
        <f>C43*J43</f>
        <v>0</v>
      </c>
      <c r="M43" s="3">
        <f>0.5*(B44-B43)*(L43+L44)</f>
        <v>0</v>
      </c>
      <c r="N43" s="3">
        <f>C43*K43</f>
        <v>0</v>
      </c>
      <c r="O43" s="3">
        <f>0.5*(B44-B43)*(N43+N44)</f>
        <v>0</v>
      </c>
    </row>
    <row r="44" spans="2:19">
      <c r="B44" s="24">
        <v>282</v>
      </c>
      <c r="C44" s="24">
        <v>0</v>
      </c>
      <c r="J44" s="3">
        <v>1</v>
      </c>
      <c r="K44" s="3">
        <v>3.0165999999999998E-2</v>
      </c>
      <c r="L44" s="3">
        <f>C44*J44</f>
        <v>0</v>
      </c>
      <c r="M44" s="3">
        <f>0.5*(B45-B44)*(L44+L45)</f>
        <v>0</v>
      </c>
      <c r="N44" s="3">
        <f>C44*K44</f>
        <v>0</v>
      </c>
      <c r="O44" s="3">
        <f>0.5*(B45-B44)*(N44+N45)</f>
        <v>0</v>
      </c>
    </row>
    <row r="45" spans="2:19">
      <c r="B45" s="24">
        <v>283</v>
      </c>
      <c r="C45" s="24">
        <v>0</v>
      </c>
      <c r="J45" s="3">
        <v>1</v>
      </c>
      <c r="K45" s="3">
        <v>3.5871E-2</v>
      </c>
      <c r="L45" s="3">
        <f>C45*J45</f>
        <v>0</v>
      </c>
      <c r="M45" s="3">
        <f>0.5*(B46-B45)*(L45+L46)</f>
        <v>0</v>
      </c>
      <c r="N45" s="3">
        <f>C45*K45</f>
        <v>0</v>
      </c>
      <c r="O45" s="3">
        <f>0.5*(B46-B45)*(N45+N46)</f>
        <v>0</v>
      </c>
    </row>
    <row r="46" spans="2:19">
      <c r="B46" s="24">
        <v>284</v>
      </c>
      <c r="C46" s="24">
        <v>0</v>
      </c>
      <c r="J46" s="3">
        <v>1</v>
      </c>
      <c r="K46" s="3">
        <v>5.7388000000000002E-2</v>
      </c>
      <c r="L46" s="3">
        <f>C46*J46</f>
        <v>0</v>
      </c>
      <c r="M46" s="3">
        <f>0.5*(B47-B46)*(L46+L47)</f>
        <v>0</v>
      </c>
      <c r="N46" s="3">
        <f>C46*K46</f>
        <v>0</v>
      </c>
      <c r="O46" s="3">
        <f>0.5*(B47-B46)*(N46+N47)</f>
        <v>0</v>
      </c>
    </row>
    <row r="47" spans="2:19">
      <c r="B47" s="24">
        <v>285</v>
      </c>
      <c r="C47" s="24">
        <v>0</v>
      </c>
      <c r="J47" s="3">
        <v>1</v>
      </c>
      <c r="K47" s="3">
        <v>8.8043999999999997E-2</v>
      </c>
      <c r="L47" s="3">
        <f>C47*J47</f>
        <v>0</v>
      </c>
      <c r="M47" s="3">
        <f>0.5*(B48-B47)*(L47+L48)</f>
        <v>0</v>
      </c>
      <c r="N47" s="3">
        <f>C47*K47</f>
        <v>0</v>
      </c>
      <c r="O47" s="3">
        <f>0.5*(B48-B47)*(N47+N48)</f>
        <v>0</v>
      </c>
    </row>
    <row r="48" spans="2:19">
      <c r="B48" s="24">
        <v>286</v>
      </c>
      <c r="C48" s="24">
        <v>0</v>
      </c>
      <c r="J48" s="3">
        <v>1</v>
      </c>
      <c r="K48" s="3">
        <v>0.12967000000000001</v>
      </c>
      <c r="L48" s="3">
        <f>C48*J48</f>
        <v>0</v>
      </c>
      <c r="M48" s="3">
        <f>0.5*(B49-B48)*(L48+L49)</f>
        <v>7.4282807866666222E-3</v>
      </c>
      <c r="N48" s="3">
        <f>C48*K48</f>
        <v>0</v>
      </c>
      <c r="O48" s="3">
        <f>0.5*(B49-B48)*(N48+N49)</f>
        <v>1.3639660614861518E-3</v>
      </c>
    </row>
    <row r="49" spans="2:15">
      <c r="B49" s="24">
        <v>287</v>
      </c>
      <c r="C49" s="24">
        <v>1.4856561573333244E-2</v>
      </c>
      <c r="J49" s="3">
        <v>1</v>
      </c>
      <c r="K49" s="3">
        <v>0.183618</v>
      </c>
      <c r="L49" s="3">
        <f>C49*J49</f>
        <v>1.4856561573333244E-2</v>
      </c>
      <c r="M49" s="3">
        <f>0.5*(B50-B49)*(L49+L50)</f>
        <v>4.7371624766666551E-2</v>
      </c>
      <c r="N49" s="3">
        <f>C49*K49</f>
        <v>2.7279321229723035E-3</v>
      </c>
      <c r="O49" s="3">
        <f>0.5*(B50-B49)*(N49+N50)</f>
        <v>1.1373208856058413E-2</v>
      </c>
    </row>
    <row r="50" spans="2:15">
      <c r="B50" s="24">
        <v>288</v>
      </c>
      <c r="C50" s="24">
        <v>7.9886687959999855E-2</v>
      </c>
      <c r="J50" s="3">
        <v>1</v>
      </c>
      <c r="K50" s="3">
        <v>0.25058599999999998</v>
      </c>
      <c r="L50" s="3">
        <f>C50*J50</f>
        <v>7.9886687959999855E-2</v>
      </c>
      <c r="M50" s="3">
        <f>0.5*(B51-B50)*(L50+L51)</f>
        <v>0.47902010796000005</v>
      </c>
      <c r="N50" s="3">
        <f>C50*K50</f>
        <v>2.001848558914452E-2</v>
      </c>
      <c r="O50" s="3">
        <f>0.5*(B51-B50)*(N50+N51)</f>
        <v>0.15492565059264335</v>
      </c>
    </row>
    <row r="51" spans="2:15">
      <c r="B51" s="24">
        <v>289</v>
      </c>
      <c r="C51" s="24">
        <v>0.87815352796000024</v>
      </c>
      <c r="J51" s="3">
        <v>1</v>
      </c>
      <c r="K51" s="3">
        <v>0.33004800000000001</v>
      </c>
      <c r="L51" s="3">
        <f>C51*J51</f>
        <v>0.87815352796000024</v>
      </c>
      <c r="M51" s="3">
        <f>0.5*(B52-B51)*(L51+L52)</f>
        <v>1.1649408356100002</v>
      </c>
      <c r="N51" s="3">
        <f>C51*K51</f>
        <v>0.28983281559614216</v>
      </c>
      <c r="O51" s="3">
        <f>0.5*(B52-B51)*(N51+N52)</f>
        <v>0.45002465993888202</v>
      </c>
    </row>
    <row r="52" spans="2:15">
      <c r="B52" s="24">
        <v>290</v>
      </c>
      <c r="C52" s="24">
        <v>1.45172814326</v>
      </c>
      <c r="J52" s="3">
        <v>1</v>
      </c>
      <c r="K52" s="3">
        <v>0.42033799999999999</v>
      </c>
      <c r="L52" s="3">
        <f>C52*J52</f>
        <v>1.45172814326</v>
      </c>
      <c r="M52" s="3">
        <f>0.5*(B53-B52)*(L52+L53)</f>
        <v>1.1108360823866668</v>
      </c>
      <c r="N52" s="3">
        <f>C52*K52</f>
        <v>0.61021650428162189</v>
      </c>
      <c r="O52" s="3">
        <f>0.5*(B53-B52)*(N52+N53)</f>
        <v>0.50303699180722206</v>
      </c>
    </row>
    <row r="53" spans="2:15">
      <c r="B53" s="24">
        <v>291</v>
      </c>
      <c r="C53" s="24">
        <v>0.7699440215133333</v>
      </c>
      <c r="J53" s="3">
        <v>1</v>
      </c>
      <c r="K53" s="3">
        <v>0.51413799999999998</v>
      </c>
      <c r="L53" s="3">
        <f>C53*J53</f>
        <v>0.7699440215133333</v>
      </c>
      <c r="M53" s="3">
        <f>0.5*(B54-B53)*(L53+L54)</f>
        <v>0.55257137877666662</v>
      </c>
      <c r="N53" s="3">
        <f>C53*K53</f>
        <v>0.39585747933282217</v>
      </c>
      <c r="O53" s="3">
        <f>0.5*(B54-B53)*(N53+N54)</f>
        <v>0.30015664458768215</v>
      </c>
    </row>
    <row r="54" spans="2:15">
      <c r="B54" s="24">
        <v>292</v>
      </c>
      <c r="C54" s="24">
        <v>0.33519873604</v>
      </c>
      <c r="J54" s="3">
        <v>1</v>
      </c>
      <c r="K54" s="3">
        <v>0.609954</v>
      </c>
      <c r="L54" s="3">
        <f>C54*J54</f>
        <v>0.33519873604</v>
      </c>
      <c r="M54" s="3">
        <f>0.5*(B55-B54)*(L54+L55)</f>
        <v>0.43213495001000002</v>
      </c>
      <c r="N54" s="3">
        <f>C54*K54</f>
        <v>0.20445580984254216</v>
      </c>
      <c r="O54" s="3">
        <f>0.5*(B55-B54)*(N54+N55)</f>
        <v>0.28823345404171968</v>
      </c>
    </row>
    <row r="55" spans="2:15">
      <c r="B55" s="24">
        <v>293</v>
      </c>
      <c r="C55" s="24">
        <v>0.52907116397999998</v>
      </c>
      <c r="J55" s="3">
        <v>1</v>
      </c>
      <c r="K55" s="3">
        <v>0.70313999999999999</v>
      </c>
      <c r="L55" s="3">
        <f>C55*J55</f>
        <v>0.52907116397999998</v>
      </c>
      <c r="M55" s="3">
        <f>0.5*(B56-B55)*(L55+L56)</f>
        <v>0.54449770911000006</v>
      </c>
      <c r="N55" s="3">
        <f>C55*K55</f>
        <v>0.37201109824089718</v>
      </c>
      <c r="O55" s="3">
        <f>0.5*(B56-B55)*(N55+N56)</f>
        <v>0.40680020033278069</v>
      </c>
    </row>
    <row r="56" spans="2:15">
      <c r="B56" s="24">
        <v>294</v>
      </c>
      <c r="C56" s="24">
        <v>0.55992425424000003</v>
      </c>
      <c r="J56" s="3">
        <v>1</v>
      </c>
      <c r="K56" s="3">
        <v>0.788659</v>
      </c>
      <c r="L56" s="3">
        <f>C56*J56</f>
        <v>0.55992425424000003</v>
      </c>
      <c r="M56" s="3">
        <f>0.5*(B57-B56)*(L56+L57)</f>
        <v>0.63051577067999998</v>
      </c>
      <c r="N56" s="3">
        <f>C56*K56</f>
        <v>0.44158930242466421</v>
      </c>
      <c r="O56" s="3">
        <f>0.5*(B57-B56)*(N56+N57)</f>
        <v>0.52295366317158698</v>
      </c>
    </row>
    <row r="57" spans="2:15">
      <c r="B57" s="24">
        <v>295</v>
      </c>
      <c r="C57" s="24">
        <v>0.70110728711999981</v>
      </c>
      <c r="J57" s="3">
        <v>1</v>
      </c>
      <c r="K57" s="3">
        <v>0.86194800000000005</v>
      </c>
      <c r="L57" s="3">
        <f>C57*J57</f>
        <v>0.70110728711999981</v>
      </c>
      <c r="M57" s="3">
        <f>0.5*(B58-B57)*(L57+L58)</f>
        <v>3.4926005833950007</v>
      </c>
      <c r="N57" s="3">
        <f>C57*K57</f>
        <v>0.60431802391850964</v>
      </c>
      <c r="O57" s="3">
        <f>0.5*(B58-B57)*(N57+N58)</f>
        <v>3.191742480178513</v>
      </c>
    </row>
    <row r="58" spans="2:15">
      <c r="B58" s="24">
        <v>296</v>
      </c>
      <c r="C58" s="24">
        <v>6.2840938796700012</v>
      </c>
      <c r="J58" s="3">
        <v>1</v>
      </c>
      <c r="K58" s="3">
        <v>0.91964999999999997</v>
      </c>
      <c r="L58" s="3">
        <f>C58*J58</f>
        <v>6.2840938796700012</v>
      </c>
      <c r="M58" s="3">
        <f>0.5*(B59-B58)*(L58+L59)</f>
        <v>10.063081434500001</v>
      </c>
      <c r="N58" s="3">
        <f>C58*K58</f>
        <v>5.7791669364385161</v>
      </c>
      <c r="O58" s="3">
        <f>0.5*(B59-B58)*(N58+N59)</f>
        <v>9.5266133123956784</v>
      </c>
    </row>
    <row r="59" spans="2:15">
      <c r="B59" s="24">
        <v>297</v>
      </c>
      <c r="C59" s="24">
        <v>13.84206898933</v>
      </c>
      <c r="J59" s="3">
        <v>1</v>
      </c>
      <c r="K59" s="3">
        <v>0.95896499999999996</v>
      </c>
      <c r="L59" s="3">
        <f>C59*J59</f>
        <v>13.84206898933</v>
      </c>
      <c r="M59" s="3">
        <f>0.5*(B60-B59)*(L59+L60)</f>
        <v>12.164974085400001</v>
      </c>
      <c r="N59" s="3">
        <f>C59*K59</f>
        <v>13.274059688352843</v>
      </c>
      <c r="O59" s="3">
        <f>0.5*(B60-B59)*(N59+N60)</f>
        <v>11.822850852427306</v>
      </c>
    </row>
    <row r="60" spans="2:15">
      <c r="B60" s="24">
        <v>298</v>
      </c>
      <c r="C60" s="24">
        <v>10.487879181470001</v>
      </c>
      <c r="J60" s="3">
        <v>1</v>
      </c>
      <c r="K60" s="3">
        <v>0.98891700000000005</v>
      </c>
      <c r="L60" s="3">
        <f>C60*J60</f>
        <v>10.487879181470001</v>
      </c>
      <c r="M60" s="3">
        <f>0.5*(B61-B60)*(L60+L61)</f>
        <v>7.322507973735001</v>
      </c>
      <c r="N60" s="3">
        <f>C60*K60</f>
        <v>10.37164201650177</v>
      </c>
      <c r="O60" s="3">
        <f>0.5*(B61-B60)*(N60+N61)</f>
        <v>7.2643893912508855</v>
      </c>
    </row>
    <row r="61" spans="2:15">
      <c r="B61" s="24">
        <v>299</v>
      </c>
      <c r="C61" s="24">
        <v>4.1571367660000007</v>
      </c>
      <c r="J61" s="3">
        <v>1</v>
      </c>
      <c r="K61" s="3">
        <v>1</v>
      </c>
      <c r="L61" s="3">
        <f>C61*J61</f>
        <v>4.1571367660000007</v>
      </c>
      <c r="M61" s="3">
        <f>0.5*(B62-B61)*(L61+L62)</f>
        <v>3.2069559542891479</v>
      </c>
      <c r="N61" s="3">
        <f>C61*K61</f>
        <v>4.1571367660000007</v>
      </c>
      <c r="O61" s="3">
        <f>0.5*(B62-B61)*(N61+N62)</f>
        <v>3.8042811226475504</v>
      </c>
    </row>
    <row r="62" spans="2:15">
      <c r="B62" s="24">
        <v>300</v>
      </c>
      <c r="C62" s="24">
        <v>3.4792735850700001</v>
      </c>
      <c r="J62" s="3">
        <v>0.64863400000000004</v>
      </c>
      <c r="K62" s="3">
        <v>0.99199599999999999</v>
      </c>
      <c r="L62" s="3">
        <f>C62*J62</f>
        <v>2.2567751425782947</v>
      </c>
      <c r="M62" s="3">
        <f>0.5*(B63-B62)*(L62+L63)</f>
        <v>2.6465326828239464</v>
      </c>
      <c r="N62" s="3">
        <f>C62*K62</f>
        <v>3.4514254792950996</v>
      </c>
      <c r="O62" s="3">
        <f>0.5*(B63-B62)*(N62+N63)</f>
        <v>4.5378481668479189</v>
      </c>
    </row>
    <row r="63" spans="2:15">
      <c r="B63" s="24">
        <v>301</v>
      </c>
      <c r="C63" s="24">
        <v>5.8122386524200005</v>
      </c>
      <c r="J63" s="3">
        <v>0.52239599999999997</v>
      </c>
      <c r="K63" s="3">
        <v>0.96765999999999996</v>
      </c>
      <c r="L63" s="3">
        <f>C63*J63</f>
        <v>3.0362902230695985</v>
      </c>
      <c r="M63" s="3">
        <f>0.5*(B64-B63)*(L63+L64)</f>
        <v>4.2600739228148701</v>
      </c>
      <c r="N63" s="3">
        <f>C63*K63</f>
        <v>5.6242708544007378</v>
      </c>
      <c r="O63" s="3">
        <f>0.5*(B64-B63)*(N63+N64)</f>
        <v>8.8671600605522993</v>
      </c>
    </row>
    <row r="64" spans="2:15">
      <c r="B64" s="24">
        <v>302</v>
      </c>
      <c r="C64" s="24">
        <v>13.03424221065</v>
      </c>
      <c r="J64" s="3">
        <v>0.42072700000000002</v>
      </c>
      <c r="K64" s="3">
        <v>0.929095</v>
      </c>
      <c r="L64" s="3">
        <f>C64*J64</f>
        <v>5.4838576225601425</v>
      </c>
      <c r="M64" s="3">
        <f>0.5*(B65-B64)*(L64+L65)</f>
        <v>5.758156863102224</v>
      </c>
      <c r="N64" s="3">
        <f>C64*K64</f>
        <v>12.110049266703861</v>
      </c>
      <c r="O64" s="3">
        <f>0.5*(B65-B64)*(N64+N65)</f>
        <v>13.162090536408574</v>
      </c>
    </row>
    <row r="65" spans="2:15">
      <c r="B65" s="24">
        <v>303</v>
      </c>
      <c r="C65" s="24">
        <v>17.803048316169996</v>
      </c>
      <c r="J65" s="3">
        <v>0.33884399999999998</v>
      </c>
      <c r="K65" s="3">
        <v>0.79840999999999995</v>
      </c>
      <c r="L65" s="3">
        <f>C65*J65</f>
        <v>6.0324561036443054</v>
      </c>
      <c r="M65" s="3">
        <f>0.5*(B66-B65)*(L65+L66)</f>
        <v>4.9349939224647414</v>
      </c>
      <c r="N65" s="3">
        <f>C65*K65</f>
        <v>14.214131806113285</v>
      </c>
      <c r="O65" s="3">
        <f>0.5*(B66-B65)*(N65+N66)</f>
        <v>11.869486133528028</v>
      </c>
    </row>
    <row r="66" spans="2:15">
      <c r="B66" s="24">
        <v>304</v>
      </c>
      <c r="C66" s="24">
        <v>14.06214681414</v>
      </c>
      <c r="J66" s="3">
        <v>0.27289799999999997</v>
      </c>
      <c r="K66" s="3">
        <v>0.67733900000000002</v>
      </c>
      <c r="L66" s="3">
        <f>C66*J66</f>
        <v>3.8375317412851775</v>
      </c>
      <c r="M66" s="3">
        <f>0.5*(B67-B66)*(L66+L67)</f>
        <v>3.4270760552000441</v>
      </c>
      <c r="N66" s="3">
        <f>C66*K66</f>
        <v>9.524840460942773</v>
      </c>
      <c r="O66" s="3">
        <f>0.5*(B67-B66)*(N66+N67)</f>
        <v>8.6567299098416868</v>
      </c>
    </row>
    <row r="67" spans="2:15">
      <c r="B67" s="24">
        <v>305</v>
      </c>
      <c r="C67" s="24">
        <v>13.725261705089999</v>
      </c>
      <c r="J67" s="3">
        <v>0.21978600000000001</v>
      </c>
      <c r="K67" s="3">
        <v>0.56746600000000003</v>
      </c>
      <c r="L67" s="3">
        <f>C67*J67</f>
        <v>3.0166203691149107</v>
      </c>
      <c r="M67" s="3">
        <f>0.5*(B68-B67)*(L67+L68)</f>
        <v>2.9778676935346908</v>
      </c>
      <c r="N67" s="3">
        <f>C67*K67</f>
        <v>7.7886193587406014</v>
      </c>
      <c r="O67" s="3">
        <f>0.5*(B68-B67)*(N67+N68)</f>
        <v>7.7984156699534157</v>
      </c>
    </row>
    <row r="68" spans="2:15">
      <c r="B68" s="24">
        <v>306</v>
      </c>
      <c r="C68" s="24">
        <v>16.604137697399999</v>
      </c>
      <c r="J68" s="3">
        <v>0.177011</v>
      </c>
      <c r="K68" s="3">
        <v>0.47025699999999998</v>
      </c>
      <c r="L68" s="3">
        <f>C68*J68</f>
        <v>2.9391150179544714</v>
      </c>
      <c r="M68" s="3">
        <f>0.5*(B69-B68)*(L68+L69)</f>
        <v>2.9423697663441448</v>
      </c>
      <c r="N68" s="3">
        <f>C68*K68</f>
        <v>7.8082119811662309</v>
      </c>
      <c r="O68" s="3">
        <f>0.5*(B69-B68)*(N68+N69)</f>
        <v>7.8909919625720981</v>
      </c>
    </row>
    <row r="69" spans="2:15">
      <c r="B69" s="24">
        <v>307</v>
      </c>
      <c r="C69" s="24">
        <v>20.66220435276</v>
      </c>
      <c r="J69" s="3">
        <v>0.14256099999999999</v>
      </c>
      <c r="K69" s="3">
        <v>0.385911</v>
      </c>
      <c r="L69" s="3">
        <f>C69*J69</f>
        <v>2.9456245147338183</v>
      </c>
      <c r="M69" s="3">
        <f>0.5*(B70-B69)*(L69+L70)</f>
        <v>2.9170661006182792</v>
      </c>
      <c r="N69" s="3">
        <f>C69*K69</f>
        <v>7.9737719439779644</v>
      </c>
      <c r="O69" s="3">
        <f>0.5*(B70-B69)*(N69+N70)</f>
        <v>7.9352846533836541</v>
      </c>
    </row>
    <row r="70" spans="2:15">
      <c r="B70" s="24">
        <v>308</v>
      </c>
      <c r="C70" s="24">
        <v>25.157929595460004</v>
      </c>
      <c r="J70" s="3">
        <v>0.114815</v>
      </c>
      <c r="K70" s="3">
        <v>0.31388899999999997</v>
      </c>
      <c r="L70" s="3">
        <f>C70*J70</f>
        <v>2.8885076865027406</v>
      </c>
      <c r="M70" s="3">
        <f>0.5*(B71-B70)*(L70+L71)</f>
        <v>2.7980919985946375</v>
      </c>
      <c r="N70" s="3">
        <f>C70*K70</f>
        <v>7.8967973627893446</v>
      </c>
      <c r="O70" s="3">
        <f>0.5*(B71-B70)*(N70+N71)</f>
        <v>7.6582950144423503</v>
      </c>
    </row>
    <row r="71" spans="2:15">
      <c r="B71" s="24">
        <v>309</v>
      </c>
      <c r="C71" s="24">
        <v>29.28198975534</v>
      </c>
      <c r="J71" s="3">
        <v>9.2468999999999996E-2</v>
      </c>
      <c r="K71" s="3">
        <v>0.25339099999999998</v>
      </c>
      <c r="L71" s="3">
        <f>C71*J71</f>
        <v>2.7076763106865345</v>
      </c>
      <c r="M71" s="3">
        <f>0.5*(B72-B71)*(L71+L72)</f>
        <v>2.6928574198535653</v>
      </c>
      <c r="N71" s="3">
        <f>C71*K71</f>
        <v>7.4197926660953568</v>
      </c>
      <c r="O71" s="3">
        <f>0.5*(B72-B71)*(N71+N72)</f>
        <v>7.3630943001193874</v>
      </c>
    </row>
    <row r="72" spans="2:15">
      <c r="B72" s="24">
        <v>310</v>
      </c>
      <c r="C72" s="24">
        <v>35.959858324770003</v>
      </c>
      <c r="J72" s="3">
        <v>7.4472999999999998E-2</v>
      </c>
      <c r="K72" s="3">
        <v>0.203182</v>
      </c>
      <c r="L72" s="3">
        <f>C72*J72</f>
        <v>2.6780385290205966</v>
      </c>
      <c r="M72" s="3">
        <f>0.5*(B73-B72)*(L72+L73)</f>
        <v>2.6860270492565101</v>
      </c>
      <c r="N72" s="3">
        <f>C72*K72</f>
        <v>7.3063959341434188</v>
      </c>
      <c r="O72" s="3">
        <f>0.5*(B73-B72)*(N72+N73)</f>
        <v>7.2921110096032331</v>
      </c>
    </row>
    <row r="73" spans="2:15">
      <c r="B73" s="24">
        <v>311</v>
      </c>
      <c r="C73" s="24">
        <v>44.915980084570002</v>
      </c>
      <c r="J73" s="3">
        <v>5.9978999999999998E-2</v>
      </c>
      <c r="K73" s="3">
        <v>0.16203200000000001</v>
      </c>
      <c r="L73" s="3">
        <f>C73*J73</f>
        <v>2.6940155694924242</v>
      </c>
      <c r="M73" s="3">
        <f>0.5*(B74-B73)*(L73+L74)</f>
        <v>3.7889818078642938</v>
      </c>
      <c r="N73" s="3">
        <f>C73*K73</f>
        <v>7.2778260850630474</v>
      </c>
      <c r="O73" s="3">
        <f>0.5*(B74-B73)*(N73+N74)</f>
        <v>10.143513703497588</v>
      </c>
    </row>
    <row r="74" spans="2:15">
      <c r="B74" s="24">
        <v>312</v>
      </c>
      <c r="C74" s="24">
        <v>101.10437722510999</v>
      </c>
      <c r="J74" s="3">
        <v>4.8306000000000002E-2</v>
      </c>
      <c r="K74" s="3">
        <v>0.12867100000000001</v>
      </c>
      <c r="L74" s="3">
        <f>C74*J74</f>
        <v>4.8839480462361635</v>
      </c>
      <c r="M74" s="3">
        <f>0.5*(B75-B74)*(L74+L75)</f>
        <v>6.5501732741773306</v>
      </c>
      <c r="N74" s="3">
        <f>C74*K74</f>
        <v>13.009201321932128</v>
      </c>
      <c r="O74" s="3">
        <f>0.5*(B75-B74)*(N74+N75)</f>
        <v>17.253522647490399</v>
      </c>
    </row>
    <row r="75" spans="2:15">
      <c r="B75" s="24">
        <v>313</v>
      </c>
      <c r="C75" s="24">
        <v>211.18969657395004</v>
      </c>
      <c r="J75" s="3">
        <v>3.8905299999999997E-2</v>
      </c>
      <c r="K75" s="3">
        <v>0.101794</v>
      </c>
      <c r="L75" s="3">
        <f>C75*J75</f>
        <v>8.2163985021184978</v>
      </c>
      <c r="M75" s="3">
        <f>0.5*(B76-B75)*(L75+L76)</f>
        <v>7.3492631200190708</v>
      </c>
      <c r="N75" s="3">
        <f>C75*K75</f>
        <v>21.497843973048671</v>
      </c>
      <c r="O75" s="3">
        <f>0.5*(B76-B75)*(N75+N76)</f>
        <v>18.946176907006226</v>
      </c>
    </row>
    <row r="76" spans="2:15">
      <c r="B76" s="24">
        <v>314</v>
      </c>
      <c r="C76" s="24">
        <v>206.87861800400998</v>
      </c>
      <c r="J76" s="3">
        <v>3.1333E-2</v>
      </c>
      <c r="K76" s="3">
        <v>7.9246999999999998E-2</v>
      </c>
      <c r="L76" s="3">
        <f>C76*J76</f>
        <v>6.4821277379196447</v>
      </c>
      <c r="M76" s="3">
        <f>0.5*(B77-B76)*(L76+L77)</f>
        <v>4.7304198817605378</v>
      </c>
      <c r="N76" s="3">
        <f>C76*K76</f>
        <v>16.394509840963778</v>
      </c>
      <c r="O76" s="3">
        <f>0.5*(B77-B76)*(N76+N77)</f>
        <v>11.836335657287091</v>
      </c>
    </row>
    <row r="77" spans="2:15">
      <c r="B77" s="24">
        <v>315</v>
      </c>
      <c r="C77" s="24">
        <v>118.03891522097999</v>
      </c>
      <c r="J77" s="3">
        <v>2.5235E-2</v>
      </c>
      <c r="K77" s="3">
        <v>6.1658999999999999E-2</v>
      </c>
      <c r="L77" s="3">
        <f>C77*J77</f>
        <v>2.9787120256014301</v>
      </c>
      <c r="M77" s="3">
        <f>0.5*(B78-B77)*(L77+L78)</f>
        <v>2.3790207086742465</v>
      </c>
      <c r="N77" s="3">
        <f>C77*K77</f>
        <v>7.278161473610405</v>
      </c>
      <c r="O77" s="3">
        <f>0.5*(B78-B77)*(N77+N78)</f>
        <v>5.735947409789552</v>
      </c>
    </row>
    <row r="78" spans="2:15">
      <c r="B78" s="24">
        <v>316</v>
      </c>
      <c r="C78" s="24">
        <v>87.548188926739982</v>
      </c>
      <c r="J78" s="3">
        <v>2.0323999999999998E-2</v>
      </c>
      <c r="K78" s="3">
        <v>4.7902E-2</v>
      </c>
      <c r="L78" s="3">
        <f>C78*J78</f>
        <v>1.7793293917470632</v>
      </c>
      <c r="M78" s="3">
        <f>0.5*(B79-B78)*(L78+L79)</f>
        <v>1.6919870642768529</v>
      </c>
      <c r="N78" s="3">
        <f>C78*K78</f>
        <v>4.193733345968699</v>
      </c>
      <c r="O78" s="3">
        <f>0.5*(B79-B78)*(N78+N79)</f>
        <v>3.921454009193833</v>
      </c>
    </row>
    <row r="79" spans="2:15">
      <c r="B79" s="24">
        <v>317</v>
      </c>
      <c r="C79" s="24">
        <v>98.035480010181004</v>
      </c>
      <c r="J79" s="3">
        <v>1.6368000000000001E-2</v>
      </c>
      <c r="K79" s="3">
        <v>3.7222999999999999E-2</v>
      </c>
      <c r="L79" s="3">
        <f>C79*J79</f>
        <v>1.6046447368066428</v>
      </c>
      <c r="M79" s="3">
        <f>0.5*(B80-B79)*(L79+L80)</f>
        <v>1.5348766615303036</v>
      </c>
      <c r="N79" s="3">
        <f>C79*K79</f>
        <v>3.6491746724189675</v>
      </c>
      <c r="O79" s="3">
        <f>0.5*(B80-B79)*(N79+N80)</f>
        <v>3.4323948092684313</v>
      </c>
    </row>
    <row r="80" spans="2:15">
      <c r="B80" s="24">
        <v>318</v>
      </c>
      <c r="C80" s="24">
        <v>111.13620467677801</v>
      </c>
      <c r="J80" s="3">
        <v>1.3183E-2</v>
      </c>
      <c r="K80" s="3">
        <v>2.8934000000000001E-2</v>
      </c>
      <c r="L80" s="3">
        <f>C80*J80</f>
        <v>1.4651085862539646</v>
      </c>
      <c r="M80" s="3">
        <f>0.5*(B81-B80)*(L80+L81)</f>
        <v>1.3934106721891073</v>
      </c>
      <c r="N80" s="3">
        <f>C80*K80</f>
        <v>3.2156149461178951</v>
      </c>
      <c r="O80" s="3">
        <f>0.5*(B81-B80)*(N80+N81)</f>
        <v>3.0101276542674449</v>
      </c>
    </row>
    <row r="81" spans="2:15">
      <c r="B81" s="24">
        <v>319</v>
      </c>
      <c r="C81" s="24">
        <v>124.49022870154</v>
      </c>
      <c r="J81" s="3">
        <v>1.0617E-2</v>
      </c>
      <c r="K81" s="3">
        <v>2.2529E-2</v>
      </c>
      <c r="L81" s="3">
        <f>C81*J81</f>
        <v>1.3217127581242503</v>
      </c>
      <c r="M81" s="3">
        <f>0.5*(B82-B81)*(L81+L82)</f>
        <v>1.255392594107724</v>
      </c>
      <c r="N81" s="3">
        <f>C81*K81</f>
        <v>2.8046403624169947</v>
      </c>
      <c r="O81" s="3">
        <f>0.5*(B82-B81)*(N81+N82)</f>
        <v>2.6249052362151408</v>
      </c>
    </row>
    <row r="82" spans="2:15">
      <c r="B82" s="24">
        <v>320</v>
      </c>
      <c r="C82" s="24">
        <v>139.05653491886301</v>
      </c>
      <c r="J82" s="3">
        <v>8.5509999999999996E-3</v>
      </c>
      <c r="K82" s="3">
        <v>1.7583999999999999E-2</v>
      </c>
      <c r="L82" s="3">
        <f>C82*J82</f>
        <v>1.1890724300911975</v>
      </c>
      <c r="M82" s="3">
        <f>0.5*(B83-B82)*(L82+L83)</f>
        <v>1.1342193809364463</v>
      </c>
      <c r="N82" s="3">
        <f>C82*K82</f>
        <v>2.445170110013287</v>
      </c>
      <c r="O82" s="3">
        <f>0.5*(B83-B82)*(N82+N83)</f>
        <v>2.3006975853284497</v>
      </c>
    </row>
    <row r="83" spans="2:15">
      <c r="B83" s="24">
        <v>321</v>
      </c>
      <c r="C83" s="24">
        <v>156.72518248608901</v>
      </c>
      <c r="J83" s="3">
        <v>6.8869999999999999E-3</v>
      </c>
      <c r="K83" s="3">
        <v>1.3757999999999999E-2</v>
      </c>
      <c r="L83" s="3">
        <f>C83*J83</f>
        <v>1.0793663317816951</v>
      </c>
      <c r="M83" s="3">
        <f>0.5*(B84-B83)*(L83+L84)</f>
        <v>1.0220732856448191</v>
      </c>
      <c r="N83" s="3">
        <f>C83*K83</f>
        <v>2.1562250606436124</v>
      </c>
      <c r="O83" s="3">
        <f>0.5*(B84-B83)*(N83+N84)</f>
        <v>2.0178425796946708</v>
      </c>
    </row>
    <row r="84" spans="2:15">
      <c r="B84" s="24">
        <v>322</v>
      </c>
      <c r="C84" s="24">
        <v>173.95965371582096</v>
      </c>
      <c r="J84" s="3">
        <v>5.5459999999999997E-3</v>
      </c>
      <c r="K84" s="3">
        <v>1.0803999999999999E-2</v>
      </c>
      <c r="L84" s="3">
        <f>C84*J84</f>
        <v>0.964780239507943</v>
      </c>
      <c r="M84" s="3">
        <f>0.5*(B85-B84)*(L84+L85)</f>
        <v>0.91656283636527647</v>
      </c>
      <c r="N84" s="3">
        <f>C84*K84</f>
        <v>1.8794600987457295</v>
      </c>
      <c r="O84" s="3">
        <f>0.5*(B85-B84)*(N84+N85)</f>
        <v>1.7683224848130652</v>
      </c>
    </row>
    <row r="85" spans="2:15">
      <c r="B85" s="24">
        <v>323</v>
      </c>
      <c r="C85" s="24">
        <v>194.391187200047</v>
      </c>
      <c r="J85" s="3">
        <v>4.4669999999999996E-3</v>
      </c>
      <c r="K85" s="3">
        <v>8.5249999999999996E-3</v>
      </c>
      <c r="L85" s="3">
        <f>C85*J85</f>
        <v>0.86834543322260982</v>
      </c>
      <c r="M85" s="3">
        <f>0.5*(B86-B85)*(L85+L86)</f>
        <v>0.82420546652224214</v>
      </c>
      <c r="N85" s="3">
        <f>C85*K85</f>
        <v>1.6571848708804007</v>
      </c>
      <c r="O85" s="3">
        <f>0.5*(B86-B85)*(N85+N86)</f>
        <v>1.5611643727207931</v>
      </c>
    </row>
    <row r="86" spans="2:15">
      <c r="B86" s="24">
        <v>324</v>
      </c>
      <c r="C86" s="24">
        <v>216.86558238028204</v>
      </c>
      <c r="J86" s="3">
        <v>3.5969999999999999E-3</v>
      </c>
      <c r="K86" s="3">
        <v>6.7559999999999999E-3</v>
      </c>
      <c r="L86" s="3">
        <f>C86*J86</f>
        <v>0.78006549982187445</v>
      </c>
      <c r="M86" s="3">
        <f>0.5*(B87-B86)*(L86+L87)</f>
        <v>0.73344736965981105</v>
      </c>
      <c r="N86" s="3">
        <f>C86*K86</f>
        <v>1.4651438745611853</v>
      </c>
      <c r="O86" s="3">
        <f>0.5*(B87-B86)*(N86+N87)</f>
        <v>1.3709177182083405</v>
      </c>
    </row>
    <row r="87" spans="2:15">
      <c r="B87" s="24">
        <v>325</v>
      </c>
      <c r="C87" s="24">
        <v>237.08292699266403</v>
      </c>
      <c r="J87" s="3">
        <v>2.8969999999999998E-3</v>
      </c>
      <c r="K87" s="3">
        <v>5.385E-3</v>
      </c>
      <c r="L87" s="3">
        <f>C87*J87</f>
        <v>0.68682923949774766</v>
      </c>
      <c r="M87" s="3">
        <f>0.5*(B88-B87)*(L87+L88)</f>
        <v>0.64249872605031677</v>
      </c>
      <c r="N87" s="3">
        <f>C87*K87</f>
        <v>1.2766915618554957</v>
      </c>
      <c r="O87" s="3">
        <f>0.5*(B88-B87)*(N87+N88)</f>
        <v>1.1916449677245879</v>
      </c>
    </row>
    <row r="88" spans="2:15">
      <c r="B88" s="24">
        <v>326</v>
      </c>
      <c r="C88" s="24">
        <v>256.39443317740501</v>
      </c>
      <c r="J88" s="3">
        <v>2.333E-3</v>
      </c>
      <c r="K88" s="3">
        <v>4.3160000000000004E-3</v>
      </c>
      <c r="L88" s="3">
        <f>C88*J88</f>
        <v>0.59816821260288588</v>
      </c>
      <c r="M88" s="3">
        <f>0.5*(B89-B88)*(L88+L89)</f>
        <v>0.5664668107942783</v>
      </c>
      <c r="N88" s="3">
        <f>C88*K88</f>
        <v>1.1065983735936802</v>
      </c>
      <c r="O88" s="3">
        <f>0.5*(B89-B88)*(N88+N89)</f>
        <v>1.0489319487705204</v>
      </c>
    </row>
    <row r="89" spans="2:15">
      <c r="B89" s="24">
        <v>327</v>
      </c>
      <c r="C89" s="24">
        <v>284.601069178111</v>
      </c>
      <c r="J89" s="3">
        <v>1.879E-3</v>
      </c>
      <c r="K89" s="3">
        <v>3.483E-3</v>
      </c>
      <c r="L89" s="3">
        <f>C89*J89</f>
        <v>0.5347654089856706</v>
      </c>
      <c r="M89" s="3">
        <f>0.5*(B90-B89)*(L89+L90)</f>
        <v>0.50210296624688533</v>
      </c>
      <c r="N89" s="3">
        <f>C89*K89</f>
        <v>0.99126552394736067</v>
      </c>
      <c r="O89" s="3">
        <f>0.5*(B90-B89)*(N89+N90)</f>
        <v>0.93437671228012786</v>
      </c>
    </row>
    <row r="90" spans="2:15">
      <c r="B90" s="24">
        <v>328</v>
      </c>
      <c r="C90" s="24">
        <v>310.06639597628799</v>
      </c>
      <c r="J90" s="3">
        <v>1.5139999999999999E-3</v>
      </c>
      <c r="K90" s="3">
        <v>2.8300000000000001E-3</v>
      </c>
      <c r="L90" s="3">
        <f>C90*J90</f>
        <v>0.4694405235081</v>
      </c>
      <c r="M90" s="3">
        <f>0.5*(B91-B90)*(L90+L91)</f>
        <v>0.4816049885266076</v>
      </c>
      <c r="N90" s="3">
        <f>C90*K90</f>
        <v>0.87748790061289506</v>
      </c>
      <c r="O90" s="3">
        <f>0.5*(B91-B90)*(N90+N91)</f>
        <v>0.82984178013219534</v>
      </c>
    </row>
    <row r="91" spans="2:15">
      <c r="B91" s="24">
        <v>329</v>
      </c>
      <c r="C91" s="24">
        <v>337.73560434002405</v>
      </c>
      <c r="J91" s="3">
        <v>1.462E-3</v>
      </c>
      <c r="K91" s="3">
        <v>2.3159999999999999E-3</v>
      </c>
      <c r="L91" s="3">
        <f>C91*J91</f>
        <v>0.49376945354511514</v>
      </c>
      <c r="M91" s="3">
        <f>0.5*(B92-B91)*(L91+L92)</f>
        <v>0.50306743847929591</v>
      </c>
      <c r="N91" s="3">
        <f>C91*K91</f>
        <v>0.78219565965149573</v>
      </c>
      <c r="O91" s="3">
        <f>0.5*(B92-B91)*(N91+N92)</f>
        <v>0.73756998981978683</v>
      </c>
    </row>
    <row r="92" spans="2:15">
      <c r="B92" s="24">
        <v>330</v>
      </c>
      <c r="C92" s="24">
        <v>362.60822605341599</v>
      </c>
      <c r="J92" s="3">
        <v>1.413E-3</v>
      </c>
      <c r="K92" s="3">
        <v>1.9109999999999999E-3</v>
      </c>
      <c r="L92" s="3">
        <f>C92*J92</f>
        <v>0.51236542341347679</v>
      </c>
      <c r="M92" s="3">
        <f>0.5*(B93-B92)*(L92+L93)</f>
        <v>0.52598468824836253</v>
      </c>
      <c r="N92" s="3">
        <f>C92*K92</f>
        <v>0.69294431998807793</v>
      </c>
      <c r="O92" s="3">
        <f>0.5*(B93-B92)*(N92+N93)</f>
        <v>0.66074698981175495</v>
      </c>
    </row>
    <row r="93" spans="2:15">
      <c r="B93" s="24">
        <v>331</v>
      </c>
      <c r="C93" s="24">
        <v>395.31425134303896</v>
      </c>
      <c r="J93" s="3">
        <v>1.3649999999999999E-3</v>
      </c>
      <c r="K93" s="3">
        <v>1.5900000000000001E-3</v>
      </c>
      <c r="L93" s="3">
        <f>C93*J93</f>
        <v>0.53960395308324816</v>
      </c>
      <c r="M93" s="3">
        <f>0.5*(B94-B93)*(L93+L94)</f>
        <v>0.55337097352860187</v>
      </c>
      <c r="N93" s="3">
        <f>C93*K93</f>
        <v>0.62854965963543197</v>
      </c>
      <c r="O93" s="3">
        <f>0.5*(B94-B93)*(N93+N94)</f>
        <v>0.60107109156554706</v>
      </c>
    </row>
    <row r="94" spans="2:15">
      <c r="B94" s="24">
        <v>332</v>
      </c>
      <c r="C94" s="24">
        <v>430.30196811377505</v>
      </c>
      <c r="J94" s="3">
        <v>1.3179999999999999E-3</v>
      </c>
      <c r="K94" s="3">
        <v>1.333E-3</v>
      </c>
      <c r="L94" s="3">
        <f>C94*J94</f>
        <v>0.56713799397395548</v>
      </c>
      <c r="M94" s="3">
        <f>0.5*(B95-B94)*(L94+L95)</f>
        <v>0.57928091843169627</v>
      </c>
      <c r="N94" s="3">
        <f>C94*K94</f>
        <v>0.57359252349566214</v>
      </c>
      <c r="O94" s="3">
        <f>0.5*(B95-B94)*(N94+N95)</f>
        <v>0.54885180280833912</v>
      </c>
    </row>
    <row r="95" spans="2:15">
      <c r="B95" s="24">
        <v>333</v>
      </c>
      <c r="C95" s="24">
        <v>464.22593633393797</v>
      </c>
      <c r="J95" s="3">
        <v>1.274E-3</v>
      </c>
      <c r="K95" s="3">
        <v>1.129E-3</v>
      </c>
      <c r="L95" s="3">
        <f>C95*J95</f>
        <v>0.59142384288943695</v>
      </c>
      <c r="M95" s="3">
        <f>0.5*(B96-B95)*(L95+L96)</f>
        <v>0.60897506528041045</v>
      </c>
      <c r="N95" s="3">
        <f>C95*K95</f>
        <v>0.52411108212101598</v>
      </c>
      <c r="O95" s="3">
        <f>0.5*(B96-B95)*(N95+N96)</f>
        <v>0.5075723464731966</v>
      </c>
    </row>
    <row r="96" spans="2:15">
      <c r="B96" s="24">
        <v>334</v>
      </c>
      <c r="C96" s="24">
        <v>509.37096558649097</v>
      </c>
      <c r="J96" s="3">
        <v>1.23E-3</v>
      </c>
      <c r="K96" s="3">
        <v>9.6400000000000001E-4</v>
      </c>
      <c r="L96" s="3">
        <f>C96*J96</f>
        <v>0.62652628767138385</v>
      </c>
      <c r="M96" s="3">
        <f>0.5*(B97-B96)*(L96+L97)</f>
        <v>0.63256425390092952</v>
      </c>
      <c r="N96" s="3">
        <f>C96*K96</f>
        <v>0.49103361082537728</v>
      </c>
      <c r="O96" s="3">
        <f>0.5*(B97-B96)*(N96+N97)</f>
        <v>0.46303900823257294</v>
      </c>
    </row>
    <row r="97" spans="2:15">
      <c r="B97" s="24">
        <v>335</v>
      </c>
      <c r="C97" s="24">
        <v>537.09185881452913</v>
      </c>
      <c r="J97" s="3">
        <v>1.189E-3</v>
      </c>
      <c r="K97" s="3">
        <v>8.0999999999999996E-4</v>
      </c>
      <c r="L97" s="3">
        <f>C97*J97</f>
        <v>0.63860222013047507</v>
      </c>
      <c r="M97" s="3">
        <f>0.5*(B98-B97)*(L97+L98)</f>
        <v>0.6415988558364073</v>
      </c>
      <c r="N97" s="3">
        <f>C97*K97</f>
        <v>0.43504440563976859</v>
      </c>
      <c r="O97" s="3">
        <f>0.5*(B98-B97)*(N97+N98)</f>
        <v>0.41067625255034146</v>
      </c>
    </row>
    <row r="98" spans="2:15">
      <c r="B98" s="24">
        <v>336</v>
      </c>
      <c r="C98" s="24">
        <v>561.494330611794</v>
      </c>
      <c r="J98" s="3">
        <v>1.1479999999999999E-3</v>
      </c>
      <c r="K98" s="3">
        <v>6.8800000000000003E-4</v>
      </c>
      <c r="L98" s="3">
        <f>C98*J98</f>
        <v>0.64459549154233953</v>
      </c>
      <c r="M98" s="3">
        <f>0.5*(B99-B98)*(L98+L99)</f>
        <v>0.64452102740133133</v>
      </c>
      <c r="N98" s="3">
        <f>C98*K98</f>
        <v>0.38630809946091427</v>
      </c>
      <c r="O98" s="3">
        <f>0.5*(B99-B98)*(N98+N99)</f>
        <v>0.36428976918957812</v>
      </c>
    </row>
    <row r="99" spans="2:15">
      <c r="B99" s="24">
        <v>337</v>
      </c>
      <c r="C99" s="24">
        <v>581.10600835015612</v>
      </c>
      <c r="J99" s="3">
        <v>1.109E-3</v>
      </c>
      <c r="K99" s="3">
        <v>5.8900000000000001E-4</v>
      </c>
      <c r="L99" s="3">
        <f>C99*J99</f>
        <v>0.64444656326032312</v>
      </c>
      <c r="M99" s="3">
        <f>0.5*(B100-B99)*(L99+L100)</f>
        <v>0.64891897338736415</v>
      </c>
      <c r="N99" s="3">
        <f>C99*K99</f>
        <v>0.34227143891824197</v>
      </c>
      <c r="O99" s="3">
        <f>0.5*(B100-B99)*(N99+N100)</f>
        <v>0.32655997579883489</v>
      </c>
    </row>
    <row r="100" spans="2:15">
      <c r="B100" s="24">
        <v>338</v>
      </c>
      <c r="C100" s="24">
        <v>609.50688760672108</v>
      </c>
      <c r="J100" s="3">
        <v>1.072E-3</v>
      </c>
      <c r="K100" s="3">
        <v>5.1000000000000004E-4</v>
      </c>
      <c r="L100" s="3">
        <f>C100*J100</f>
        <v>0.65339138351440507</v>
      </c>
      <c r="M100" s="3">
        <f>0.5*(B101-B100)*(L100+L101)</f>
        <v>0.65675145420821623</v>
      </c>
      <c r="N100" s="3">
        <f>C100*K100</f>
        <v>0.31084851267942776</v>
      </c>
      <c r="O100" s="3">
        <f>0.5*(B101-B100)*(N100+N101)</f>
        <v>0.2976511839273005</v>
      </c>
    </row>
    <row r="101" spans="2:15">
      <c r="B101" s="24">
        <v>339</v>
      </c>
      <c r="C101" s="24">
        <v>637.78891294881896</v>
      </c>
      <c r="J101" s="3">
        <v>1.0349999999999999E-3</v>
      </c>
      <c r="K101" s="3">
        <v>4.46E-4</v>
      </c>
      <c r="L101" s="3">
        <f>C101*J101</f>
        <v>0.66011152490202751</v>
      </c>
      <c r="M101" s="3">
        <f>0.5*(B102-B101)*(L101+L102)</f>
        <v>0.66364343768221978</v>
      </c>
      <c r="N101" s="3">
        <f>C101*K101</f>
        <v>0.28445385517517324</v>
      </c>
      <c r="O101" s="3">
        <f>0.5*(B102-B101)*(N101+N102)</f>
        <v>0.27366047162868179</v>
      </c>
    </row>
    <row r="102" spans="2:15">
      <c r="B102" s="24">
        <v>340</v>
      </c>
      <c r="C102" s="24">
        <v>667.1753504624121</v>
      </c>
      <c r="J102" s="3">
        <v>1E-3</v>
      </c>
      <c r="K102" s="3">
        <v>3.9399999999999998E-4</v>
      </c>
      <c r="L102" s="3">
        <f>C102*J102</f>
        <v>0.66717535046241216</v>
      </c>
      <c r="M102" s="3">
        <f>0.5*(B103-B102)*(L102+L103)</f>
        <v>0.66885544671460706</v>
      </c>
      <c r="N102" s="3">
        <f>C102*K102</f>
        <v>0.26286708808219034</v>
      </c>
      <c r="O102" s="3">
        <f>0.5*(B103-B102)*(N102+N103)</f>
        <v>0.26817837009126078</v>
      </c>
    </row>
    <row r="103" spans="2:15">
      <c r="B103" s="24">
        <v>341</v>
      </c>
      <c r="C103" s="24">
        <v>694.13617284348015</v>
      </c>
      <c r="J103" s="3">
        <v>9.6599999999999995E-4</v>
      </c>
      <c r="K103" s="3">
        <v>3.9399999999999998E-4</v>
      </c>
      <c r="L103" s="3">
        <f>C103*J103</f>
        <v>0.67053554296680185</v>
      </c>
      <c r="M103" s="3">
        <f>0.5*(B104-B103)*(L103+L104)</f>
        <v>0.66972842657275766</v>
      </c>
      <c r="N103" s="3">
        <f>C103*K103</f>
        <v>0.27348965210033116</v>
      </c>
      <c r="O103" s="3">
        <f>0.5*(B104-B103)*(N103+N104)</f>
        <v>0.27798544566989392</v>
      </c>
    </row>
    <row r="104" spans="2:15">
      <c r="B104" s="24">
        <v>342</v>
      </c>
      <c r="C104" s="24">
        <v>716.95745999862106</v>
      </c>
      <c r="J104" s="3">
        <v>9.3300000000000002E-4</v>
      </c>
      <c r="K104" s="3">
        <v>3.9399999999999998E-4</v>
      </c>
      <c r="L104" s="3">
        <f>C104*J104</f>
        <v>0.66892131017871348</v>
      </c>
      <c r="M104" s="3">
        <f>0.5*(B105-B104)*(L104+L105)</f>
        <v>0.66954873233172085</v>
      </c>
      <c r="N104" s="3">
        <f>C104*K104</f>
        <v>0.28248123923945667</v>
      </c>
      <c r="O104" s="3">
        <f>0.5*(B105-B104)*(N104+N105)</f>
        <v>0.28760946932426434</v>
      </c>
    </row>
    <row r="105" spans="2:15">
      <c r="B105" s="24">
        <v>343</v>
      </c>
      <c r="C105" s="24">
        <v>742.98908479459908</v>
      </c>
      <c r="J105" s="3">
        <v>9.0200000000000002E-4</v>
      </c>
      <c r="K105" s="3">
        <v>3.9399999999999998E-4</v>
      </c>
      <c r="L105" s="3">
        <f>C105*J105</f>
        <v>0.67017615448472834</v>
      </c>
      <c r="M105" s="3">
        <f>0.5*(B106-B105)*(L105+L106)</f>
        <v>0.66599462496421014</v>
      </c>
      <c r="N105" s="3">
        <f>C105*K105</f>
        <v>0.29273769940907202</v>
      </c>
      <c r="O105" s="3">
        <f>0.5*(B106-B105)*(N105+N106)</f>
        <v>0.29605562330087043</v>
      </c>
    </row>
    <row r="106" spans="2:15">
      <c r="B106" s="24">
        <v>344</v>
      </c>
      <c r="C106" s="24">
        <v>759.83133805245905</v>
      </c>
      <c r="J106" s="3">
        <v>8.7100000000000003E-4</v>
      </c>
      <c r="K106" s="3">
        <v>3.9399999999999998E-4</v>
      </c>
      <c r="L106" s="3">
        <f>C106*J106</f>
        <v>0.66181309544369182</v>
      </c>
      <c r="M106" s="3">
        <f>0.5*(B107-B106)*(L106+L107)</f>
        <v>0.65857645736786985</v>
      </c>
      <c r="N106" s="3">
        <f>C106*K106</f>
        <v>0.29937354719266884</v>
      </c>
      <c r="O106" s="3">
        <f>0.5*(B107-B106)*(N106+N107)</f>
        <v>0.30319681450065478</v>
      </c>
    </row>
    <row r="107" spans="2:15">
      <c r="B107" s="24">
        <v>345</v>
      </c>
      <c r="C107" s="24">
        <v>779.23878631634705</v>
      </c>
      <c r="J107" s="3">
        <v>8.4099999999999995E-4</v>
      </c>
      <c r="K107" s="3">
        <v>3.9399999999999998E-4</v>
      </c>
      <c r="L107" s="3">
        <f>C107*J107</f>
        <v>0.65533981929204788</v>
      </c>
      <c r="M107" s="3">
        <f>0.5*(B108-B107)*(L107+L108)</f>
        <v>0.65016274060231116</v>
      </c>
      <c r="N107" s="3">
        <f>C107*K107</f>
        <v>0.30702008180864071</v>
      </c>
      <c r="O107" s="3">
        <f>0.5*(B108-B107)*(N107+N108)</f>
        <v>0.30979807952274241</v>
      </c>
    </row>
    <row r="108" spans="2:15">
      <c r="B108" s="24">
        <v>346</v>
      </c>
      <c r="C108" s="24">
        <v>793.34029755544202</v>
      </c>
      <c r="J108" s="3">
        <v>8.1300000000000003E-4</v>
      </c>
      <c r="K108" s="3">
        <v>3.9399999999999998E-4</v>
      </c>
      <c r="L108" s="3">
        <f>C108*J108</f>
        <v>0.64498566191257434</v>
      </c>
      <c r="M108" s="3">
        <f>0.5*(B109-B108)*(L108+L109)</f>
        <v>0.64065365793757512</v>
      </c>
      <c r="N108" s="3">
        <f>C108*K108</f>
        <v>0.31257607723684416</v>
      </c>
      <c r="O108" s="3">
        <f>0.5*(B109-B108)*(N108+N109)</f>
        <v>0.31597640273387106</v>
      </c>
    </row>
    <row r="109" spans="2:15">
      <c r="B109" s="24">
        <v>347</v>
      </c>
      <c r="C109" s="24">
        <v>810.60083307334503</v>
      </c>
      <c r="J109" s="3">
        <v>7.85E-4</v>
      </c>
      <c r="K109" s="3">
        <v>3.9399999999999998E-4</v>
      </c>
      <c r="L109" s="3">
        <f>C109*J109</f>
        <v>0.63632165396257589</v>
      </c>
      <c r="M109" s="3">
        <f>0.5*(B110-B109)*(L109+L110)</f>
        <v>0.6292846229670026</v>
      </c>
      <c r="N109" s="3">
        <f>C109*K109</f>
        <v>0.31937672823089791</v>
      </c>
      <c r="O109" s="3">
        <f>0.5*(B110-B109)*(N109+N110)</f>
        <v>0.32119399734123494</v>
      </c>
    </row>
    <row r="110" spans="2:15">
      <c r="B110" s="24">
        <v>348</v>
      </c>
      <c r="C110" s="24">
        <v>819.82554936947201</v>
      </c>
      <c r="J110" s="3">
        <v>7.5900000000000002E-4</v>
      </c>
      <c r="K110" s="3">
        <v>3.9399999999999998E-4</v>
      </c>
      <c r="L110" s="3">
        <f>C110*J110</f>
        <v>0.62224759197142931</v>
      </c>
      <c r="M110" s="3">
        <f>0.5*(B111-B110)*(L110+L111)</f>
        <v>0.61107290165691941</v>
      </c>
      <c r="N110" s="3">
        <f>C110*K110</f>
        <v>0.32301126645157197</v>
      </c>
      <c r="O110" s="3">
        <f>0.5*(B111-B110)*(N110+N111)</f>
        <v>0.32273339261794787</v>
      </c>
    </row>
    <row r="111" spans="2:15">
      <c r="B111" s="24">
        <v>349</v>
      </c>
      <c r="C111" s="24">
        <v>818.41502229523815</v>
      </c>
      <c r="J111" s="3">
        <v>7.3300000000000004E-4</v>
      </c>
      <c r="K111" s="3">
        <v>3.9399999999999998E-4</v>
      </c>
      <c r="L111" s="3">
        <f>C111*J111</f>
        <v>0.59989821134240962</v>
      </c>
      <c r="M111" s="3">
        <f>0.5*(B112-B111)*(L111+L112)</f>
        <v>0.59371541937568373</v>
      </c>
      <c r="N111" s="3">
        <f>C111*K111</f>
        <v>0.32245551878432382</v>
      </c>
      <c r="O111" s="3">
        <f>0.5*(B112-B111)*(N111+N112)</f>
        <v>0.32470788312036064</v>
      </c>
    </row>
    <row r="112" spans="2:15">
      <c r="B112" s="24">
        <v>350</v>
      </c>
      <c r="C112" s="24">
        <v>829.84834379796314</v>
      </c>
      <c r="J112" s="3">
        <v>7.0799999999999997E-4</v>
      </c>
      <c r="K112" s="3">
        <v>3.9399999999999998E-4</v>
      </c>
      <c r="L112" s="3">
        <f>C112*J112</f>
        <v>0.58753262740895784</v>
      </c>
      <c r="M112" s="3">
        <f>0.5*(B113-B112)*(L112+L113)</f>
        <v>0.57684085995014611</v>
      </c>
      <c r="N112" s="3">
        <f>C112*K112</f>
        <v>0.32696024745639746</v>
      </c>
      <c r="O112" s="3">
        <f>0.5*(B113-B112)*(N112+N113)</f>
        <v>0.32653768399251576</v>
      </c>
    </row>
    <row r="113" spans="2:15">
      <c r="B113" s="24">
        <v>351</v>
      </c>
      <c r="C113" s="24">
        <v>827.70335159551803</v>
      </c>
      <c r="J113" s="3">
        <v>6.8400000000000004E-4</v>
      </c>
      <c r="K113" s="3">
        <v>3.9399999999999998E-4</v>
      </c>
      <c r="L113" s="3">
        <f>C113*J113</f>
        <v>0.56614909249133438</v>
      </c>
      <c r="M113" s="3">
        <f>0.5*(B114-B113)*(L113+L114)</f>
        <v>0.55507680786983238</v>
      </c>
      <c r="N113" s="3">
        <f>C113*K113</f>
        <v>0.32611512052863406</v>
      </c>
      <c r="O113" s="3">
        <f>0.5*(B114-B113)*(N113+N114)</f>
        <v>0.3251890142430176</v>
      </c>
    </row>
    <row r="114" spans="2:15">
      <c r="B114" s="24">
        <v>352</v>
      </c>
      <c r="C114" s="24">
        <v>823.00230446040905</v>
      </c>
      <c r="J114" s="3">
        <v>6.6100000000000002E-4</v>
      </c>
      <c r="K114" s="3">
        <v>3.9399999999999998E-4</v>
      </c>
      <c r="L114" s="3">
        <f>C114*J114</f>
        <v>0.54400452324833037</v>
      </c>
      <c r="M114" s="3">
        <f>0.5*(B115-B114)*(L114+L115)</f>
        <v>0.53460060975756341</v>
      </c>
      <c r="N114" s="3">
        <f>C114*K114</f>
        <v>0.32426290795740115</v>
      </c>
      <c r="O114" s="3">
        <f>0.5*(B115-B114)*(N114+N115)</f>
        <v>0.32430033981656714</v>
      </c>
    </row>
    <row r="115" spans="2:15">
      <c r="B115" s="24">
        <v>353</v>
      </c>
      <c r="C115" s="24">
        <v>823.19231389779998</v>
      </c>
      <c r="J115" s="3">
        <v>6.38E-4</v>
      </c>
      <c r="K115" s="3">
        <v>3.9399999999999998E-4</v>
      </c>
      <c r="L115" s="3">
        <f>C115*J115</f>
        <v>0.52519669626679644</v>
      </c>
      <c r="M115" s="3">
        <f>0.5*(B116-B115)*(L115+L116)</f>
        <v>0.51395436052850552</v>
      </c>
      <c r="N115" s="3">
        <f>C115*K115</f>
        <v>0.32433777167573319</v>
      </c>
      <c r="O115" s="3">
        <f>0.5*(B116-B115)*(N115+N116)</f>
        <v>0.32267823573036625</v>
      </c>
    </row>
    <row r="116" spans="2:15">
      <c r="B116" s="24">
        <v>354</v>
      </c>
      <c r="C116" s="24">
        <v>814.76827356598801</v>
      </c>
      <c r="J116" s="3">
        <v>6.1700000000000004E-4</v>
      </c>
      <c r="K116" s="3">
        <v>3.9399999999999998E-4</v>
      </c>
      <c r="L116" s="3">
        <f>C116*J116</f>
        <v>0.5027120247902146</v>
      </c>
      <c r="M116" s="3">
        <f>0.5*(B117-B116)*(L116+L117)</f>
        <v>0.4931534411112426</v>
      </c>
      <c r="N116" s="3">
        <f>C116*K116</f>
        <v>0.32101869978499925</v>
      </c>
      <c r="O116" s="3">
        <f>0.5*(B117-B116)*(N116+N117)</f>
        <v>0.32035530109075017</v>
      </c>
    </row>
    <row r="117" spans="2:15">
      <c r="B117" s="24">
        <v>355</v>
      </c>
      <c r="C117" s="24">
        <v>811.4007675038099</v>
      </c>
      <c r="J117" s="3">
        <v>5.9599999999999996E-4</v>
      </c>
      <c r="K117" s="3">
        <v>3.9399999999999998E-4</v>
      </c>
      <c r="L117" s="3">
        <f>C117*J117</f>
        <v>0.48359485743227065</v>
      </c>
      <c r="M117" s="3">
        <f>0.5*(B118-B117)*(L117+L118)</f>
        <v>0.46994217319386089</v>
      </c>
      <c r="N117" s="3">
        <f>C117*K117</f>
        <v>0.31969190239650108</v>
      </c>
      <c r="O117" s="3">
        <f>0.5*(B118-B117)*(N117+N118)</f>
        <v>0.31617469784907465</v>
      </c>
    </row>
    <row r="118" spans="2:15">
      <c r="B118" s="24">
        <v>356</v>
      </c>
      <c r="C118" s="24">
        <v>793.54693731382793</v>
      </c>
      <c r="J118" s="3">
        <v>5.7499999999999999E-4</v>
      </c>
      <c r="K118" s="3">
        <v>3.9399999999999998E-4</v>
      </c>
      <c r="L118" s="3">
        <f>C118*J118</f>
        <v>0.45628948895545107</v>
      </c>
      <c r="M118" s="3">
        <f>0.5*(B119-B118)*(L118+L119)</f>
        <v>0.44558836826790893</v>
      </c>
      <c r="N118" s="3">
        <f>C118*K118</f>
        <v>0.31265749330164821</v>
      </c>
      <c r="O118" s="3">
        <f>0.5*(B119-B118)*(N118+N119)</f>
        <v>0.31041649444458713</v>
      </c>
    </row>
    <row r="119" spans="2:15">
      <c r="B119" s="24">
        <v>357</v>
      </c>
      <c r="C119" s="24">
        <v>782.17130859778194</v>
      </c>
      <c r="J119" s="3">
        <v>5.5599999999999996E-4</v>
      </c>
      <c r="K119" s="3">
        <v>3.9399999999999998E-4</v>
      </c>
      <c r="L119" s="3">
        <f>C119*J119</f>
        <v>0.43488724758036673</v>
      </c>
      <c r="M119" s="3">
        <f>0.5*(B120-B119)*(L119+L120)</f>
        <v>0.42199003609933494</v>
      </c>
      <c r="N119" s="3">
        <f>C119*K119</f>
        <v>0.30817549558752605</v>
      </c>
      <c r="O119" s="3">
        <f>0.5*(B120-B119)*(N119+N120)</f>
        <v>0.30416463131295429</v>
      </c>
    </row>
    <row r="120" spans="2:15">
      <c r="B120" s="24">
        <v>358</v>
      </c>
      <c r="C120" s="24">
        <v>761.81159146797597</v>
      </c>
      <c r="J120" s="3">
        <v>5.3700000000000004E-4</v>
      </c>
      <c r="K120" s="3">
        <v>3.9399999999999998E-4</v>
      </c>
      <c r="L120" s="3">
        <f>C120*J120</f>
        <v>0.40909282461830315</v>
      </c>
      <c r="M120" s="3">
        <f>0.5*(B121-B120)*(L120+L121)</f>
        <v>0.39744760631259934</v>
      </c>
      <c r="N120" s="3">
        <f>C120*K120</f>
        <v>0.30015376703838254</v>
      </c>
      <c r="O120" s="3">
        <f>0.5*(B121-B120)*(N120+N121)</f>
        <v>0.29651825237729995</v>
      </c>
    </row>
    <row r="121" spans="2:15">
      <c r="B121" s="24">
        <v>359</v>
      </c>
      <c r="C121" s="24">
        <v>743.35720232542485</v>
      </c>
      <c r="J121" s="3">
        <v>5.1900000000000004E-4</v>
      </c>
      <c r="K121" s="3">
        <v>3.9399999999999998E-4</v>
      </c>
      <c r="L121" s="3">
        <f>C121*J121</f>
        <v>0.38580238800689554</v>
      </c>
      <c r="M121" s="3">
        <f>0.5*(B122-B121)*(L121+L122)</f>
        <v>0.37477429733171541</v>
      </c>
      <c r="N121" s="3">
        <f>C121*K121</f>
        <v>0.29288273771621737</v>
      </c>
      <c r="O121" s="3">
        <f>0.5*(B122-B121)*(N121+N122)</f>
        <v>0.2894713143897204</v>
      </c>
    </row>
    <row r="122" spans="2:15">
      <c r="B122" s="24">
        <v>360</v>
      </c>
      <c r="C122" s="24">
        <v>726.04033264777513</v>
      </c>
      <c r="J122" s="3">
        <v>5.0100000000000003E-4</v>
      </c>
      <c r="K122" s="3">
        <v>3.9399999999999998E-4</v>
      </c>
      <c r="L122" s="3">
        <f>C122*J122</f>
        <v>0.36374620665653534</v>
      </c>
      <c r="M122" s="3">
        <f>0.5*(B123-B122)*(L122+L123)</f>
        <v>0.35140073434171404</v>
      </c>
      <c r="N122" s="3">
        <f>C122*K122</f>
        <v>0.28605989106322338</v>
      </c>
      <c r="O122" s="3">
        <f>0.5*(B123-B122)*(N122+N123)</f>
        <v>0.28103384350536764</v>
      </c>
    </row>
    <row r="123" spans="2:15">
      <c r="B123" s="24">
        <v>361</v>
      </c>
      <c r="C123" s="24">
        <v>700.52740088200994</v>
      </c>
      <c r="J123" s="3">
        <v>4.84E-4</v>
      </c>
      <c r="K123" s="3">
        <v>3.9399999999999998E-4</v>
      </c>
      <c r="L123" s="3">
        <f>C123*J123</f>
        <v>0.33905526202689279</v>
      </c>
      <c r="M123" s="3">
        <f>0.5*(B124-B123)*(L123+L124)</f>
        <v>0.3279753779430683</v>
      </c>
      <c r="N123" s="3">
        <f>C123*K123</f>
        <v>0.2760077959475119</v>
      </c>
      <c r="O123" s="3">
        <f>0.5*(B124-B123)*(N123+N124)</f>
        <v>0.27139794132903594</v>
      </c>
    </row>
    <row r="124" spans="2:15">
      <c r="B124" s="24">
        <v>362</v>
      </c>
      <c r="C124" s="24">
        <v>677.12712363086303</v>
      </c>
      <c r="J124" s="3">
        <v>4.6799999999999999E-4</v>
      </c>
      <c r="K124" s="3">
        <v>3.9399999999999998E-4</v>
      </c>
      <c r="L124" s="3">
        <f>C124*J124</f>
        <v>0.31689549385924387</v>
      </c>
      <c r="M124" s="3">
        <f>0.5*(B125-B124)*(L124+L125)</f>
        <v>0.30613270649187346</v>
      </c>
      <c r="N124" s="3">
        <f>C124*K124</f>
        <v>0.26678808671056004</v>
      </c>
      <c r="O124" s="3">
        <f>0.5*(B125-B124)*(N124+N125)</f>
        <v>0.26212827801795058</v>
      </c>
    </row>
    <row r="125" spans="2:15">
      <c r="B125" s="24">
        <v>363</v>
      </c>
      <c r="C125" s="24">
        <v>653.47327239934305</v>
      </c>
      <c r="J125" s="3">
        <v>4.5199999999999998E-4</v>
      </c>
      <c r="K125" s="3">
        <v>3.9399999999999998E-4</v>
      </c>
      <c r="L125" s="3">
        <f>C125*J125</f>
        <v>0.29536991912450306</v>
      </c>
      <c r="M125" s="3">
        <f>0.5*(B126-B125)*(L125+L126)</f>
        <v>0.29091060085219145</v>
      </c>
      <c r="N125" s="3">
        <f>C125*K125</f>
        <v>0.25746846932534112</v>
      </c>
      <c r="O125" s="3">
        <f>0.5*(B126-B125)*(N125+N126)</f>
        <v>0.25786673504765073</v>
      </c>
    </row>
    <row r="126" spans="2:15">
      <c r="B126" s="24">
        <v>364</v>
      </c>
      <c r="C126" s="24">
        <v>655.4949258120821</v>
      </c>
      <c r="J126" s="3">
        <v>4.37E-4</v>
      </c>
      <c r="K126" s="3">
        <v>3.9399999999999998E-4</v>
      </c>
      <c r="L126" s="3">
        <f>C126*J126</f>
        <v>0.2864512825798799</v>
      </c>
      <c r="M126" s="3">
        <f>0.5*(B127-B126)*(L126+L127)</f>
        <v>0.30396183295978541</v>
      </c>
      <c r="N126" s="3">
        <f>C126*K126</f>
        <v>0.25826500076996034</v>
      </c>
      <c r="O126" s="3">
        <f>0.5*(B127-B126)*(N126+N127)</f>
        <v>0.27920373147009653</v>
      </c>
    </row>
    <row r="127" spans="2:15">
      <c r="B127" s="24">
        <v>365</v>
      </c>
      <c r="C127" s="24">
        <v>761.78289890922019</v>
      </c>
      <c r="J127" s="3">
        <v>4.2200000000000001E-4</v>
      </c>
      <c r="K127" s="3">
        <v>3.9399999999999998E-4</v>
      </c>
      <c r="L127" s="3">
        <f>C127*J127</f>
        <v>0.32147238333969091</v>
      </c>
      <c r="M127" s="3">
        <f>0.5*(B128-B127)*(L127+L128)</f>
        <v>0.32701179872885111</v>
      </c>
      <c r="N127" s="3">
        <f>C127*K127</f>
        <v>0.30014246217023272</v>
      </c>
      <c r="O127" s="3">
        <f>0.5*(B128-B127)*(N127+N128)</f>
        <v>0.31103582366803584</v>
      </c>
    </row>
    <row r="128" spans="2:15">
      <c r="B128" s="24">
        <v>366</v>
      </c>
      <c r="C128" s="24">
        <v>817.07915016710399</v>
      </c>
      <c r="J128" s="3">
        <v>4.0700000000000003E-4</v>
      </c>
      <c r="K128" s="3">
        <v>3.9399999999999998E-4</v>
      </c>
      <c r="L128" s="3">
        <f>C128*J128</f>
        <v>0.33255121411801136</v>
      </c>
      <c r="M128" s="3">
        <f>0.5*(B129-B128)*(L128+L129)</f>
        <v>0.30134685296225505</v>
      </c>
      <c r="N128" s="3">
        <f>C128*K128</f>
        <v>0.32192918516583896</v>
      </c>
      <c r="O128" s="3">
        <f>0.5*(B129-B128)*(N128+N129)</f>
        <v>0.29603583848616882</v>
      </c>
    </row>
    <row r="129" spans="2:15">
      <c r="B129" s="24">
        <v>367</v>
      </c>
      <c r="C129" s="24">
        <v>685.64084214847389</v>
      </c>
      <c r="J129" s="3">
        <v>3.9399999999999998E-4</v>
      </c>
      <c r="K129" s="3">
        <v>3.9399999999999998E-4</v>
      </c>
      <c r="L129" s="3">
        <f>C129*J129</f>
        <v>0.27014249180649869</v>
      </c>
      <c r="M129" s="3">
        <f>0.5*(B130-B129)*(L129+L130)</f>
        <v>0.23926901103412662</v>
      </c>
      <c r="N129" s="3">
        <f>C129*K129</f>
        <v>0.27014249180649869</v>
      </c>
      <c r="O129" s="3">
        <f>0.5*(B130-B129)*(N129+N130)</f>
        <v>0.24310787606526418</v>
      </c>
    </row>
    <row r="130" spans="2:15">
      <c r="B130" s="24">
        <v>368</v>
      </c>
      <c r="C130" s="24">
        <v>548.40929016251198</v>
      </c>
      <c r="J130" s="3">
        <v>3.8000000000000002E-4</v>
      </c>
      <c r="K130" s="3">
        <v>3.9399999999999998E-4</v>
      </c>
      <c r="L130" s="3">
        <f>C130*J130</f>
        <v>0.20839553026175456</v>
      </c>
      <c r="M130" s="3">
        <f>0.5*(B131-B130)*(L130+L131)</f>
        <v>0.19435976186094975</v>
      </c>
      <c r="N130" s="3">
        <f>C130*K130</f>
        <v>0.21607326032402971</v>
      </c>
      <c r="O130" s="3">
        <f>0.5*(B131-B130)*(N130+N131)</f>
        <v>0.20483179831364579</v>
      </c>
    </row>
    <row r="131" spans="2:15">
      <c r="B131" s="24">
        <v>369</v>
      </c>
      <c r="C131" s="24">
        <v>491.34603122655301</v>
      </c>
      <c r="J131" s="3">
        <v>3.6699999999999998E-4</v>
      </c>
      <c r="K131" s="3">
        <v>3.9399999999999998E-4</v>
      </c>
      <c r="L131" s="3">
        <f>C131*J131</f>
        <v>0.18032399346014494</v>
      </c>
      <c r="M131" s="3">
        <f>0.5*(B132-B131)*(L131+L132)</f>
        <v>0.17182644782953954</v>
      </c>
      <c r="N131" s="3">
        <f>C131*K131</f>
        <v>0.19359033630326189</v>
      </c>
      <c r="O131" s="3">
        <f>0.5*(B132-B131)*(N131+N132)</f>
        <v>0.1874312068366733</v>
      </c>
    </row>
    <row r="132" spans="2:15">
      <c r="B132" s="24">
        <v>370</v>
      </c>
      <c r="C132" s="24">
        <v>460.081414644885</v>
      </c>
      <c r="J132" s="3">
        <v>3.5500000000000001E-4</v>
      </c>
      <c r="K132" s="3">
        <v>3.9399999999999998E-4</v>
      </c>
      <c r="L132" s="3">
        <f>C132*J132</f>
        <v>0.16332890219893417</v>
      </c>
      <c r="M132" s="3">
        <f>0.5*(B133-B132)*(L132+L133)</f>
        <v>0.15628969376808621</v>
      </c>
      <c r="N132" s="3">
        <f>C132*K132</f>
        <v>0.18127207737008469</v>
      </c>
      <c r="O132" s="3">
        <f>0.5*(B133-B132)*(N132+N133)</f>
        <v>0.176357162916634</v>
      </c>
    </row>
    <row r="133" spans="2:15">
      <c r="B133" s="24">
        <v>371</v>
      </c>
      <c r="C133" s="24">
        <v>435.13261031264801</v>
      </c>
      <c r="J133" s="3">
        <v>3.4299999999999999E-4</v>
      </c>
      <c r="K133" s="3">
        <v>3.9399999999999998E-4</v>
      </c>
      <c r="L133" s="3">
        <f>C133*J133</f>
        <v>0.14925048533723825</v>
      </c>
      <c r="M133" s="3">
        <f>0.5*(B134-B133)*(L133+L134)</f>
        <v>0.14277948520280012</v>
      </c>
      <c r="N133" s="3">
        <f>C133*K133</f>
        <v>0.17144224846318332</v>
      </c>
      <c r="O133" s="3">
        <f>0.5*(B134-B133)*(N133+N134)</f>
        <v>0.16684732229342641</v>
      </c>
    </row>
    <row r="134" spans="2:15">
      <c r="B134" s="24">
        <v>372</v>
      </c>
      <c r="C134" s="24">
        <v>411.80811198900903</v>
      </c>
      <c r="J134" s="3">
        <v>3.3100000000000002E-4</v>
      </c>
      <c r="K134" s="3">
        <v>3.9399999999999998E-4</v>
      </c>
      <c r="L134" s="3">
        <f>C134*J134</f>
        <v>0.13630848506836199</v>
      </c>
      <c r="M134" s="3">
        <f>0.5*(B135-B134)*(L134+L135)</f>
        <v>0.12996565398720755</v>
      </c>
      <c r="N134" s="3">
        <f>C134*K134</f>
        <v>0.16225239612366954</v>
      </c>
      <c r="O134" s="3">
        <f>0.5*(B135-B134)*(N134+N135)</f>
        <v>0.15723149841337372</v>
      </c>
    </row>
    <row r="135" spans="2:15">
      <c r="B135" s="24">
        <v>373</v>
      </c>
      <c r="C135" s="24">
        <v>386.32132158141604</v>
      </c>
      <c r="J135" s="3">
        <v>3.2000000000000003E-4</v>
      </c>
      <c r="K135" s="3">
        <v>3.9399999999999998E-4</v>
      </c>
      <c r="L135" s="3">
        <f>C135*J135</f>
        <v>0.12362282290605314</v>
      </c>
      <c r="M135" s="3">
        <f>0.5*(B136-B135)*(L135+L136)</f>
        <v>0.1177487291702804</v>
      </c>
      <c r="N135" s="3">
        <f>C135*K135</f>
        <v>0.1522106007030779</v>
      </c>
      <c r="O135" s="3">
        <f>0.5*(B136-B135)*(N135+N136)</f>
        <v>0.14742990611399204</v>
      </c>
    </row>
    <row r="136" spans="2:15">
      <c r="B136" s="24">
        <v>374</v>
      </c>
      <c r="C136" s="24">
        <v>362.05383635762996</v>
      </c>
      <c r="J136" s="3">
        <v>3.0899999999999998E-4</v>
      </c>
      <c r="K136" s="3">
        <v>3.9399999999999998E-4</v>
      </c>
      <c r="L136" s="3">
        <f>C136*J136</f>
        <v>0.11187463543450765</v>
      </c>
      <c r="M136" s="3">
        <f>0.5*(B137-B136)*(L136+L137)</f>
        <v>0.10648645514629468</v>
      </c>
      <c r="N136" s="3">
        <f>C136*K136</f>
        <v>0.1426492115249062</v>
      </c>
      <c r="O136" s="3">
        <f>0.5*(B137-B136)*(N136+N137)</f>
        <v>0.13793450591978454</v>
      </c>
    </row>
    <row r="137" spans="2:15">
      <c r="B137" s="24">
        <v>375</v>
      </c>
      <c r="C137" s="24">
        <v>338.12132059559104</v>
      </c>
      <c r="J137" s="3">
        <v>2.99E-4</v>
      </c>
      <c r="K137" s="3">
        <v>3.9399999999999998E-4</v>
      </c>
      <c r="L137" s="3">
        <f>C137*J137</f>
        <v>0.10109827485808172</v>
      </c>
      <c r="M137" s="3">
        <f>0.5*(B138-B137)*(L137+L138)</f>
        <v>9.5650336429793356E-2</v>
      </c>
      <c r="N137" s="3">
        <f>C137*K137</f>
        <v>0.13321980031466288</v>
      </c>
      <c r="O137" s="3">
        <f>0.5*(B138-B137)*(N137+N138)</f>
        <v>0.12831084601252757</v>
      </c>
    </row>
    <row r="138" spans="2:15">
      <c r="B138" s="24">
        <v>376</v>
      </c>
      <c r="C138" s="24">
        <v>313.20277083855899</v>
      </c>
      <c r="J138" s="3">
        <v>2.8800000000000001E-4</v>
      </c>
      <c r="K138" s="3">
        <v>3.9399999999999998E-4</v>
      </c>
      <c r="L138" s="3">
        <f>C138*J138</f>
        <v>9.0202398001504994E-2</v>
      </c>
      <c r="M138" s="3">
        <f>0.5*(B139-B138)*(L138+L139)</f>
        <v>8.5950964315725728E-2</v>
      </c>
      <c r="N138" s="3">
        <f>C138*K138</f>
        <v>0.12340189171039223</v>
      </c>
      <c r="O138" s="3">
        <f>0.5*(B139-B138)*(N138+N139)</f>
        <v>0.11938842805626942</v>
      </c>
    </row>
    <row r="139" spans="2:15">
      <c r="B139" s="24">
        <v>377</v>
      </c>
      <c r="C139" s="24">
        <v>292.829858888697</v>
      </c>
      <c r="J139" s="3">
        <v>2.7900000000000001E-4</v>
      </c>
      <c r="K139" s="3">
        <v>3.9399999999999998E-4</v>
      </c>
      <c r="L139" s="3">
        <f>C139*J139</f>
        <v>8.1699530629946462E-2</v>
      </c>
      <c r="M139" s="3">
        <f>0.5*(B140-B139)*(L139+L140)</f>
        <v>7.7381306682875656E-2</v>
      </c>
      <c r="N139" s="3">
        <f>C139*K139</f>
        <v>0.11537496440214662</v>
      </c>
      <c r="O139" s="3">
        <f>0.5*(B140-B139)*(N139+N140)</f>
        <v>0.11119464688119804</v>
      </c>
    </row>
    <row r="140" spans="2:15">
      <c r="B140" s="24">
        <v>378</v>
      </c>
      <c r="C140" s="24">
        <v>271.60997299555703</v>
      </c>
      <c r="J140" s="3">
        <v>2.6899999999999998E-4</v>
      </c>
      <c r="K140" s="3">
        <v>3.9399999999999998E-4</v>
      </c>
      <c r="L140" s="3">
        <f>C140*J140</f>
        <v>7.3063082735804835E-2</v>
      </c>
      <c r="M140" s="3">
        <f>0.5*(B141-B140)*(L140+L141)</f>
        <v>6.9345987462557712E-2</v>
      </c>
      <c r="N140" s="3">
        <f>C140*K140</f>
        <v>0.10701432936024946</v>
      </c>
      <c r="O140" s="3">
        <f>0.5*(B141-B140)*(N140+N141)</f>
        <v>0.10323367145433313</v>
      </c>
    </row>
    <row r="141" spans="2:15">
      <c r="B141" s="24">
        <v>379</v>
      </c>
      <c r="C141" s="24">
        <v>252.418816112733</v>
      </c>
      <c r="J141" s="3">
        <v>2.5999999999999998E-4</v>
      </c>
      <c r="K141" s="3">
        <v>3.9399999999999998E-4</v>
      </c>
      <c r="L141" s="3">
        <f>C141*J141</f>
        <v>6.5628892189310575E-2</v>
      </c>
      <c r="M141" s="3">
        <f>0.5*(B142-B141)*(L141+L142)</f>
        <v>6.2142878525475301E-2</v>
      </c>
      <c r="N141" s="3">
        <f>C141*K141</f>
        <v>9.9453013548416791E-2</v>
      </c>
      <c r="O141" s="3">
        <f>0.5*(B142-B141)*(N141+N142)</f>
        <v>9.5763966446491613E-2</v>
      </c>
    </row>
    <row r="142" spans="2:15">
      <c r="B142" s="24">
        <v>380</v>
      </c>
      <c r="C142" s="24">
        <v>233.69268869179299</v>
      </c>
      <c r="J142" s="3">
        <v>2.5099999999999998E-4</v>
      </c>
      <c r="K142" s="3">
        <v>3.9399999999999998E-4</v>
      </c>
      <c r="L142" s="3">
        <f>C142*J142</f>
        <v>5.8656864861640033E-2</v>
      </c>
      <c r="M142" s="3">
        <f>0.5*(B143-B142)*(L142+L143)</f>
        <v>5.5471862142728499E-2</v>
      </c>
      <c r="N142" s="3">
        <f>C142*K142</f>
        <v>9.2074919344566436E-2</v>
      </c>
      <c r="O142" s="3">
        <f>0.5*(B143-B142)*(N142+N143)</f>
        <v>8.8426395089945528E-2</v>
      </c>
    </row>
    <row r="143" spans="2:15">
      <c r="B143" s="24">
        <v>381</v>
      </c>
      <c r="C143" s="24">
        <v>215.172261003362</v>
      </c>
      <c r="J143" s="3">
        <v>2.43E-4</v>
      </c>
      <c r="K143" s="3">
        <v>3.9399999999999998E-4</v>
      </c>
      <c r="L143" s="3">
        <f>C143*J143</f>
        <v>5.2286859423816966E-2</v>
      </c>
      <c r="M143" s="3">
        <f>0.5*(B144-B143)*(L143+L144)</f>
        <v>4.9396219884257339E-2</v>
      </c>
      <c r="N143" s="3">
        <f>C143*K143</f>
        <v>8.477787083532462E-2</v>
      </c>
      <c r="O143" s="3">
        <f>0.5*(B144-B143)*(N143+N144)</f>
        <v>8.1541069297600119E-2</v>
      </c>
    </row>
    <row r="144" spans="2:15">
      <c r="B144" s="24">
        <v>382</v>
      </c>
      <c r="C144" s="24">
        <v>198.741796344862</v>
      </c>
      <c r="J144" s="3">
        <v>2.34E-4</v>
      </c>
      <c r="K144" s="3">
        <v>3.9399999999999998E-4</v>
      </c>
      <c r="L144" s="3">
        <f>C144*J144</f>
        <v>4.6505580344697706E-2</v>
      </c>
      <c r="M144" s="3">
        <f>0.5*(B145-B144)*(L144+L145)</f>
        <v>4.3895335048947201E-2</v>
      </c>
      <c r="N144" s="3">
        <f>C144*K144</f>
        <v>7.8304267759875618E-2</v>
      </c>
      <c r="O144" s="3">
        <f>0.5*(B145-B144)*(N144+N145)</f>
        <v>7.5139579372768564E-2</v>
      </c>
    </row>
    <row r="145" spans="2:15">
      <c r="B145" s="24">
        <v>383</v>
      </c>
      <c r="C145" s="24">
        <v>182.67738828848098</v>
      </c>
      <c r="J145" s="3">
        <v>2.2599999999999999E-4</v>
      </c>
      <c r="K145" s="3">
        <v>3.9399999999999998E-4</v>
      </c>
      <c r="L145" s="3">
        <f>C145*J145</f>
        <v>4.1285089753196703E-2</v>
      </c>
      <c r="M145" s="3">
        <f>0.5*(B146-B145)*(L145+L146)</f>
        <v>3.8934942681528306E-2</v>
      </c>
      <c r="N145" s="3">
        <f>C145*K145</f>
        <v>7.197489098566151E-2</v>
      </c>
      <c r="O145" s="3">
        <f>0.5*(B146-B145)*(N145+N146)</f>
        <v>6.8897056155581449E-2</v>
      </c>
    </row>
    <row r="146" spans="2:15">
      <c r="B146" s="24">
        <v>384</v>
      </c>
      <c r="C146" s="24">
        <v>167.05386123223701</v>
      </c>
      <c r="J146" s="3">
        <v>2.1900000000000001E-4</v>
      </c>
      <c r="K146" s="3">
        <v>3.9399999999999998E-4</v>
      </c>
      <c r="L146" s="3">
        <f>C146*J146</f>
        <v>3.6584795609859909E-2</v>
      </c>
      <c r="M146" s="3">
        <f>0.5*(B147-B146)*(L146+L147)</f>
        <v>3.4534852594311063E-2</v>
      </c>
      <c r="N146" s="3">
        <f>C146*K146</f>
        <v>6.5819221325501373E-2</v>
      </c>
      <c r="O146" s="3">
        <f>0.5*(B147-B146)*(N146+N147)</f>
        <v>6.3239123397424407E-2</v>
      </c>
    </row>
    <row r="147" spans="2:15">
      <c r="B147" s="24">
        <v>385</v>
      </c>
      <c r="C147" s="24">
        <v>153.95691743489201</v>
      </c>
      <c r="J147" s="3">
        <v>2.1100000000000001E-4</v>
      </c>
      <c r="K147" s="3">
        <v>3.9399999999999998E-4</v>
      </c>
      <c r="L147" s="3">
        <f>C147*J147</f>
        <v>3.2484909578762211E-2</v>
      </c>
      <c r="M147" s="3">
        <f>0.5*(B148-B147)*(L147+L148)</f>
        <v>3.0704388681899456E-2</v>
      </c>
      <c r="N147" s="3">
        <f>C147*K147</f>
        <v>6.0659025469347448E-2</v>
      </c>
      <c r="O147" s="3">
        <f>0.5*(B148-B147)*(N147+N148)</f>
        <v>5.8260894860419951E-2</v>
      </c>
    </row>
    <row r="148" spans="2:15">
      <c r="B148" s="24">
        <v>386</v>
      </c>
      <c r="C148" s="24">
        <v>141.78366561292501</v>
      </c>
      <c r="J148" s="3">
        <v>2.04E-4</v>
      </c>
      <c r="K148" s="3">
        <v>3.9399999999999998E-4</v>
      </c>
      <c r="L148" s="3">
        <f>C148*J148</f>
        <v>2.8923867785036701E-2</v>
      </c>
      <c r="M148" s="3">
        <f>0.5*(B149-B148)*(L148+L149)</f>
        <v>2.7244039597069773E-2</v>
      </c>
      <c r="N148" s="3">
        <f>C148*K148</f>
        <v>5.5862764251492447E-2</v>
      </c>
      <c r="O148" s="3">
        <f>0.5*(B149-B148)*(N148+N149)</f>
        <v>5.3495593534849069E-2</v>
      </c>
    </row>
    <row r="149" spans="2:15">
      <c r="B149" s="24">
        <v>387</v>
      </c>
      <c r="C149" s="24">
        <v>129.76757060458297</v>
      </c>
      <c r="J149" s="3">
        <v>1.9699999999999999E-4</v>
      </c>
      <c r="K149" s="3">
        <v>3.9399999999999998E-4</v>
      </c>
      <c r="L149" s="3">
        <f>C149*J149</f>
        <v>2.5564211409102845E-2</v>
      </c>
      <c r="M149" s="3">
        <f>0.5*(B150-B149)*(L149+L150)</f>
        <v>2.4115553187693078E-2</v>
      </c>
      <c r="N149" s="3">
        <f>C149*K149</f>
        <v>5.112842281820569E-2</v>
      </c>
      <c r="O149" s="3">
        <f>0.5*(B150-B149)*(N149+N150)</f>
        <v>4.8943155431918614E-2</v>
      </c>
    </row>
    <row r="150" spans="2:15">
      <c r="B150" s="24">
        <v>388</v>
      </c>
      <c r="C150" s="24">
        <v>118.67484275541</v>
      </c>
      <c r="J150" s="3">
        <v>1.9100000000000001E-4</v>
      </c>
      <c r="K150" s="3">
        <v>3.9399999999999998E-4</v>
      </c>
      <c r="L150" s="3">
        <f>C150*J150</f>
        <v>2.266689496628331E-2</v>
      </c>
      <c r="M150" s="3">
        <f>0.5*(B151-B150)*(L150+L151)</f>
        <v>2.1313742673998291E-2</v>
      </c>
      <c r="N150" s="3">
        <f>C150*K150</f>
        <v>4.6757888045631538E-2</v>
      </c>
      <c r="O150" s="3">
        <f>0.5*(B151-B150)*(N150+N151)</f>
        <v>4.4749793507584873E-2</v>
      </c>
    </row>
    <row r="151" spans="2:15">
      <c r="B151" s="24">
        <v>389</v>
      </c>
      <c r="C151" s="24">
        <v>108.481469465833</v>
      </c>
      <c r="J151" s="3">
        <v>1.84E-4</v>
      </c>
      <c r="K151" s="3">
        <v>3.9399999999999998E-4</v>
      </c>
      <c r="L151" s="3">
        <f>C151*J151</f>
        <v>1.9960590381713272E-2</v>
      </c>
      <c r="M151" s="3">
        <f>0.5*(B152-B151)*(L151+L152)</f>
        <v>1.881136461138453E-2</v>
      </c>
      <c r="N151" s="3">
        <f>C151*K151</f>
        <v>4.2741698969538201E-2</v>
      </c>
      <c r="O151" s="3">
        <f>0.5*(B152-B151)*(N151+N152)</f>
        <v>4.0918272808858937E-2</v>
      </c>
    </row>
    <row r="152" spans="2:15">
      <c r="B152" s="24">
        <v>390</v>
      </c>
      <c r="C152" s="24">
        <v>99.225499107055015</v>
      </c>
      <c r="J152" s="3">
        <v>1.7799999999999999E-4</v>
      </c>
      <c r="K152" s="3">
        <v>3.9399999999999998E-4</v>
      </c>
      <c r="L152" s="3">
        <f>C152*J152</f>
        <v>1.7662138841055792E-2</v>
      </c>
      <c r="M152" s="3">
        <f>0.5*(B153-B152)*(L152+L153)</f>
        <v>1.6656550285461612E-2</v>
      </c>
      <c r="N152" s="3">
        <f>C152*K152</f>
        <v>3.9094846648179672E-2</v>
      </c>
      <c r="O152" s="3">
        <f>0.5*(B153-B152)*(N152+N153)</f>
        <v>3.7473234142600793E-2</v>
      </c>
    </row>
    <row r="153" spans="2:15">
      <c r="B153" s="24">
        <v>391</v>
      </c>
      <c r="C153" s="24">
        <v>90.993963545740897</v>
      </c>
      <c r="J153" s="3">
        <v>1.7200000000000001E-4</v>
      </c>
      <c r="K153" s="3">
        <v>3.9399999999999998E-4</v>
      </c>
      <c r="L153" s="3">
        <f>C153*J153</f>
        <v>1.5650961729867435E-2</v>
      </c>
      <c r="M153" s="3">
        <f>0.5*(B154-B153)*(L153+L154)</f>
        <v>1.4667235163228841E-2</v>
      </c>
      <c r="N153" s="3">
        <f>C153*K153</f>
        <v>3.5851621637021915E-2</v>
      </c>
      <c r="O153" s="3">
        <f>0.5*(B154-B153)*(N153+N154)</f>
        <v>3.4164673430127093E-2</v>
      </c>
    </row>
    <row r="154" spans="2:15">
      <c r="B154" s="24">
        <v>392</v>
      </c>
      <c r="C154" s="24">
        <v>82.430774678254494</v>
      </c>
      <c r="J154" s="3">
        <v>1.66E-4</v>
      </c>
      <c r="K154" s="3">
        <v>3.9399999999999998E-4</v>
      </c>
      <c r="L154" s="3">
        <f>C154*J154</f>
        <v>1.3683508596590246E-2</v>
      </c>
      <c r="M154" s="3">
        <f>0.5*(B155-B154)*(L154+L155)</f>
        <v>1.2821536537765549E-2</v>
      </c>
      <c r="N154" s="3">
        <f>C154*K154</f>
        <v>3.2477725223232272E-2</v>
      </c>
      <c r="O154" s="3">
        <f>0.5*(B155-B154)*(N154+N155)</f>
        <v>3.0964076376312058E-2</v>
      </c>
    </row>
    <row r="155" spans="2:15">
      <c r="B155" s="24">
        <v>393</v>
      </c>
      <c r="C155" s="24">
        <v>74.747277993380322</v>
      </c>
      <c r="J155" s="3">
        <v>1.6000000000000001E-4</v>
      </c>
      <c r="K155" s="3">
        <v>3.9399999999999998E-4</v>
      </c>
      <c r="L155" s="3">
        <f>C155*J155</f>
        <v>1.1959564478940853E-2</v>
      </c>
      <c r="M155" s="3">
        <f>0.5*(B156-B155)*(L155+L156)</f>
        <v>1.125359589621968E-2</v>
      </c>
      <c r="N155" s="3">
        <f>C155*K155</f>
        <v>2.9450427529391844E-2</v>
      </c>
      <c r="O155" s="3">
        <f>0.5*(B156-B155)*(N155+N156)</f>
        <v>2.8130907834110153E-2</v>
      </c>
    </row>
    <row r="156" spans="2:15">
      <c r="B156" s="24">
        <v>394</v>
      </c>
      <c r="C156" s="24">
        <v>68.049208474183914</v>
      </c>
      <c r="J156" s="3">
        <v>1.55E-4</v>
      </c>
      <c r="K156" s="3">
        <v>3.9399999999999998E-4</v>
      </c>
      <c r="L156" s="3">
        <f>C156*J156</f>
        <v>1.0547627313498507E-2</v>
      </c>
      <c r="M156" s="3">
        <f>0.5*(B157-B156)*(L156+L157)</f>
        <v>9.9239112120284752E-3</v>
      </c>
      <c r="N156" s="3">
        <f>C156*K156</f>
        <v>2.6811388138828461E-2</v>
      </c>
      <c r="O156" s="3">
        <f>0.5*(B157-B156)*(N156+N157)</f>
        <v>2.561995031461432E-2</v>
      </c>
    </row>
    <row r="157" spans="2:15">
      <c r="B157" s="24">
        <v>395</v>
      </c>
      <c r="C157" s="24">
        <v>62.00130073705629</v>
      </c>
      <c r="J157" s="3">
        <v>1.4999999999999999E-4</v>
      </c>
      <c r="K157" s="3">
        <v>3.9399999999999998E-4</v>
      </c>
      <c r="L157" s="3">
        <f>C157*J157</f>
        <v>9.3001951105584433E-3</v>
      </c>
      <c r="M157" s="3">
        <f>0.5*(B158-B157)*(L157+L158)</f>
        <v>8.7540684889552411E-3</v>
      </c>
      <c r="N157" s="3">
        <f>C157*K157</f>
        <v>2.4428512490400178E-2</v>
      </c>
      <c r="O157" s="3">
        <f>0.5*(B158-B157)*(N157+N158)</f>
        <v>2.3365735885671479E-2</v>
      </c>
    </row>
    <row r="158" spans="2:15">
      <c r="B158" s="24">
        <v>396</v>
      </c>
      <c r="C158" s="24">
        <v>56.606495636910608</v>
      </c>
      <c r="J158" s="3">
        <v>1.45E-4</v>
      </c>
      <c r="K158" s="3">
        <v>3.9399999999999998E-4</v>
      </c>
      <c r="L158" s="3">
        <f>C158*J158</f>
        <v>8.207941867352039E-3</v>
      </c>
      <c r="M158" s="3">
        <f>0.5*(B159-B158)*(L158+L159)</f>
        <v>7.6972803225464296E-3</v>
      </c>
      <c r="N158" s="3">
        <f>C158*K158</f>
        <v>2.230295928094278E-2</v>
      </c>
      <c r="O158" s="3">
        <f>0.5*(B159-B158)*(N158+N159)</f>
        <v>2.1264078920578119E-2</v>
      </c>
    </row>
    <row r="159" spans="2:15">
      <c r="B159" s="24">
        <v>397</v>
      </c>
      <c r="C159" s="24">
        <v>51.332991269577299</v>
      </c>
      <c r="J159" s="3">
        <v>1.3999999999999999E-4</v>
      </c>
      <c r="K159" s="3">
        <v>3.9399999999999998E-4</v>
      </c>
      <c r="L159" s="3">
        <f>C159*J159</f>
        <v>7.186618777740821E-3</v>
      </c>
      <c r="M159" s="3">
        <f>0.5*(B160-B159)*(L159+L160)</f>
        <v>6.7647491191628745E-3</v>
      </c>
      <c r="N159" s="3">
        <f>C159*K159</f>
        <v>2.0225198560213455E-2</v>
      </c>
      <c r="O159" s="3">
        <f>0.5*(B160-B159)*(N159+N160)</f>
        <v>1.9368504863330659E-2</v>
      </c>
    </row>
    <row r="160" spans="2:15">
      <c r="B160" s="24">
        <v>398</v>
      </c>
      <c r="C160" s="24">
        <v>46.9842923006291</v>
      </c>
      <c r="J160" s="3">
        <v>1.35E-4</v>
      </c>
      <c r="K160" s="3">
        <v>3.9399999999999998E-4</v>
      </c>
      <c r="L160" s="3">
        <f>C160*J160</f>
        <v>6.3428794605849288E-3</v>
      </c>
      <c r="M160" s="3">
        <f>0.5*(B161-B160)*(L160+L161)</f>
        <v>5.9633736758090694E-3</v>
      </c>
      <c r="N160" s="3">
        <f>C160*K160</f>
        <v>1.8511811166447865E-2</v>
      </c>
      <c r="O160" s="3">
        <f>0.5*(B161-B160)*(N160+N161)</f>
        <v>1.7717613079635798E-2</v>
      </c>
    </row>
    <row r="161" spans="1:22">
      <c r="B161" s="24">
        <v>399</v>
      </c>
      <c r="C161" s="24">
        <v>42.952829931024702</v>
      </c>
      <c r="J161" s="3">
        <v>1.2999999999999999E-4</v>
      </c>
      <c r="K161" s="3">
        <v>3.9399999999999998E-4</v>
      </c>
      <c r="L161" s="3">
        <f>C161*J161</f>
        <v>5.5838678910332109E-3</v>
      </c>
      <c r="M161" s="3">
        <f>0.5*(B162-B161)*(L161+L162)</f>
        <v>5.2245186542875062E-3</v>
      </c>
      <c r="N161" s="3">
        <f>C161*K161</f>
        <v>1.6923414992823731E-2</v>
      </c>
      <c r="O161" s="3">
        <f>0.5*(B162-B161)*(N161+N162)</f>
        <v>1.6068361268282778E-2</v>
      </c>
    </row>
    <row r="162" spans="1:22">
      <c r="B162" s="24">
        <v>400</v>
      </c>
      <c r="C162" s="24">
        <v>38.612455694776202</v>
      </c>
      <c r="J162" s="3">
        <v>1.26E-4</v>
      </c>
      <c r="K162" s="3">
        <v>3.9399999999999998E-4</v>
      </c>
      <c r="L162" s="3">
        <f>C162*J162</f>
        <v>4.8651694175418014E-3</v>
      </c>
      <c r="M162" s="3"/>
      <c r="N162" s="3">
        <f>C162*K162</f>
        <v>1.5213307543741823E-2</v>
      </c>
    </row>
    <row r="163" spans="1:22">
      <c r="V163" s="1">
        <f>ABS(SUM(V12:V162))</f>
        <v>0</v>
      </c>
    </row>
    <row r="164" spans="1:22">
      <c r="A164" s="6"/>
      <c r="B164" s="6"/>
      <c r="C164" s="6"/>
      <c r="D164" s="6"/>
    </row>
    <row r="165" spans="1:22">
      <c r="A165" s="6"/>
      <c r="B165" s="14"/>
      <c r="C165" s="15"/>
      <c r="D165" s="15"/>
      <c r="E165" s="15"/>
      <c r="F165" s="15"/>
      <c r="G165" s="15"/>
      <c r="H165" s="15"/>
      <c r="I165" s="15"/>
      <c r="O165" s="19"/>
    </row>
    <row r="166" spans="1:22">
      <c r="A166" s="6"/>
      <c r="B166" s="7"/>
      <c r="C166" s="16"/>
      <c r="D166" s="16"/>
      <c r="E166" s="16"/>
      <c r="F166" s="16"/>
      <c r="G166" s="16"/>
      <c r="H166" s="16"/>
      <c r="I166" s="16"/>
      <c r="M166" s="19"/>
    </row>
    <row r="167" spans="1:22">
      <c r="A167" s="6"/>
      <c r="B167" s="7"/>
      <c r="C167" s="17"/>
      <c r="D167" s="17"/>
      <c r="E167" s="17"/>
      <c r="F167" s="17"/>
      <c r="G167" s="17"/>
      <c r="H167" s="17"/>
      <c r="I167" s="17"/>
    </row>
    <row r="168" spans="1:22">
      <c r="A168" s="6"/>
      <c r="B168" s="6"/>
      <c r="C168" s="6"/>
      <c r="D168" s="6"/>
    </row>
    <row r="169" spans="1:22">
      <c r="A169" s="6"/>
      <c r="B169" s="6"/>
      <c r="C169" s="6"/>
      <c r="D169" s="6"/>
    </row>
    <row r="170" spans="1:22">
      <c r="A170" s="6"/>
      <c r="B170" s="6"/>
      <c r="C170" s="6"/>
      <c r="D170" s="6"/>
    </row>
    <row r="171" spans="1:22">
      <c r="A171" s="6"/>
      <c r="B171" s="6"/>
      <c r="C171" s="6"/>
      <c r="D171" s="6"/>
    </row>
    <row r="172" spans="1:22">
      <c r="A172" s="6"/>
      <c r="B172" s="6"/>
      <c r="C172" s="6"/>
      <c r="D172" s="6"/>
    </row>
  </sheetData>
  <mergeCells count="5">
    <mergeCell ref="E16:G16"/>
    <mergeCell ref="E17:G17"/>
    <mergeCell ref="Q28:R28"/>
    <mergeCell ref="Q29:R29"/>
    <mergeCell ref="Q24:R24"/>
  </mergeCells>
  <phoneticPr fontId="1" type="noConversion"/>
  <dataValidations count="1">
    <dataValidation type="list" allowBlank="1" showInputMessage="1" showErrorMessage="1" promptTitle="Select type" sqref="C6">
      <formula1>$J$4:$J$7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Bentham Instruments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llyons</dc:creator>
  <cp:lastModifiedBy>Leslie J. Lyons</cp:lastModifiedBy>
  <dcterms:created xsi:type="dcterms:W3CDTF">2009-11-23T13:21:49Z</dcterms:created>
  <dcterms:modified xsi:type="dcterms:W3CDTF">2015-04-20T15:05:06Z</dcterms:modified>
</cp:coreProperties>
</file>